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firstSheet="1" activeTab="2"/>
  </bookViews>
  <sheets>
    <sheet name="форма 8.1 стр.1" sheetId="1" r:id="rId1"/>
    <sheet name="форма 8.1 стр.2" sheetId="2" r:id="rId2"/>
    <sheet name="форма 8.1.1" sheetId="3" r:id="rId3"/>
    <sheet name="форма 8.3 " sheetId="4" r:id="rId4"/>
  </sheets>
  <definedNames>
    <definedName name="TABLE" localSheetId="0">'форма 8.1 стр.1'!#REF!</definedName>
    <definedName name="TABLE" localSheetId="1">'форма 8.1 стр.2'!#REF!</definedName>
    <definedName name="TABLE" localSheetId="2">'форма 8.1.1'!#REF!</definedName>
    <definedName name="TABLE" localSheetId="3">'форма 8.3 '!#REF!</definedName>
    <definedName name="TABLE_2" localSheetId="0">'форма 8.1 стр.1'!#REF!</definedName>
    <definedName name="TABLE_2" localSheetId="1">'форма 8.1 стр.2'!#REF!</definedName>
    <definedName name="TABLE_2" localSheetId="2">'форма 8.1.1'!#REF!</definedName>
    <definedName name="TABLE_2" localSheetId="3">'форма 8.3 '!#REF!</definedName>
    <definedName name="_xlnm.Print_Titles" localSheetId="3">'форма 8.3 '!$8:$8</definedName>
    <definedName name="_xlnm.Print_Area" localSheetId="0">'форма 8.1 стр.1'!$A$1:$FD$23</definedName>
    <definedName name="_xlnm.Print_Area" localSheetId="1">'форма 8.1 стр.2'!$A$1:$AA$37</definedName>
    <definedName name="_xlnm.Print_Area" localSheetId="2">'форма 8.1.1'!$A$1:$Q$82</definedName>
    <definedName name="_xlnm.Print_Area" localSheetId="3">'форма 8.3 '!$A$1:$C$24</definedName>
  </definedNames>
  <calcPr fullCalcOnLoad="1"/>
</workbook>
</file>

<file path=xl/sharedStrings.xml><?xml version="1.0" encoding="utf-8"?>
<sst xmlns="http://schemas.openxmlformats.org/spreadsheetml/2006/main" count="1005" uniqueCount="291">
  <si>
    <t>Должность</t>
  </si>
  <si>
    <t>Время и дата восстановления режима потребления электрической энергии потребителей услуг (часы, минуты, ГГГГ.ММ.ДД)</t>
  </si>
  <si>
    <t>Номер прекращения передачи электрической энергии/Номер итоговой строки</t>
  </si>
  <si>
    <t>Данные о факте прекращения передачи электрической энергии</t>
  </si>
  <si>
    <t>Наименование структурной единицы сетевой организации</t>
  </si>
  <si>
    <t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</t>
  </si>
  <si>
    <t>Время и дата начала прекращения передачи электрической энергии (часы, минуты, ГГГГ.ММ.ДД)</t>
  </si>
  <si>
    <t>Вид прекращения передачи электроэнергии (П, А, В)</t>
  </si>
  <si>
    <t>Данные о масштабе прекращения передачи электрической энергии в сетевой организации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</si>
  <si>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</si>
  <si>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</si>
  <si>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</si>
  <si>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</si>
  <si>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ВСЕГО</t>
  </si>
  <si>
    <t>в разделении категорий надежности потребителей электрической энергии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</si>
  <si>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</si>
  <si>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</si>
  <si>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</si>
  <si>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</si>
  <si>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</si>
  <si>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(6 - 20 кВ)</t>
  </si>
  <si>
    <t>НН (0,22 - 1 кВ)</t>
  </si>
  <si>
    <t>Смежные сетевые организации и производители электрической энергии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</si>
  <si>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</si>
  <si>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</si>
  <si>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</si>
  <si>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</si>
  <si>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</si>
  <si>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</si>
  <si>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Учет в показателях надежности, в т.ч. индикативных показателях надежности (0 - нет, 1 - да)</t>
  </si>
  <si>
    <t>В</t>
  </si>
  <si>
    <t xml:space="preserve">сетевой организации за </t>
  </si>
  <si>
    <t>в разделении уровней напряжения ЭПУ потребителя
электрической энергии</t>
  </si>
  <si>
    <t>Наименование сетевой организации</t>
  </si>
  <si>
    <t>Высший класс напряжения отключенного оборудования сетевой организации, кВ</t>
  </si>
  <si>
    <t>Продолжительность прекращения передачи электрической энергии, час.</t>
  </si>
  <si>
    <r>
      <t>Форма 8.1.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Журнал учета данных первичной информации по всем
прекращениям передачи электрической энергии, произошедшим на объектах</t>
    </r>
  </si>
  <si>
    <t>(в ред. Приказа Минэнерго России от 21.06.2017 № 544)</t>
  </si>
  <si>
    <t>Вид объекта: КЛ, ВЛ, КВЛ, ПС, ТП, РП</t>
  </si>
  <si>
    <t>1_Если восстановление режима потребления электрической энергии потребителей услуг в рамках одного прекращения передачи электрической энергии происходило в разное время, то форма заполняется отдельно по каждому такому восстановлению.</t>
  </si>
  <si>
    <t>№
п/п</t>
  </si>
  <si>
    <t>Наименование составляющей показателя</t>
  </si>
  <si>
    <t>Метод определения</t>
  </si>
  <si>
    <t>Максимальное за расчетный период регулирования число точек поставки сетевой организации, шт., в том числе
в разбивке по уровням напряжения:</t>
  </si>
  <si>
    <t>1.1</t>
  </si>
  <si>
    <t>ВН (110 кВ и выше), шт.</t>
  </si>
  <si>
    <t>1.2</t>
  </si>
  <si>
    <t>СН-1 (35 кВ), шт.</t>
  </si>
  <si>
    <t>1.3</t>
  </si>
  <si>
    <t>СН-2 (6 - 20 кВ), шт.</t>
  </si>
  <si>
    <t>1.4</t>
  </si>
  <si>
    <t>НН (до 1 кВ), шт.</t>
  </si>
  <si>
    <t>2</t>
  </si>
  <si>
    <r>
      <t>Средняя продолжительность прекращения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), час.</t>
    </r>
  </si>
  <si>
    <t>3</t>
  </si>
  <si>
    <r>
      <t>Средняя частота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), шт.</t>
    </r>
  </si>
  <si>
    <t>4</t>
  </si>
  <si>
    <r>
      <t>Средняя продолжительность прекращения передачи электрической энергии при проведении ремонтных работ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), час.</t>
    </r>
  </si>
  <si>
    <t>5</t>
  </si>
  <si>
    <r>
      <t>Средняя частота прекращений передачи электрической энергии при проведении ремонтных работ (П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), шт.</t>
    </r>
  </si>
  <si>
    <t>В соответствии с заключенными договорами по передаче электрической энергии</t>
  </si>
  <si>
    <t>сумма произведений по столбцу 9 и столбцу 13 Формы 8.1, деленная на значение пункта 1 Формы 8.3 ((∑ столбец 9 * столбец 13) / пункт 1 Формы 8.3).                                                 При этом учитываются только те события, по которым значения в столбце 8 равны "В", а в столбце 27 равны 1</t>
  </si>
  <si>
    <t>сумма произведений по столбцу 9 и столбцу 13 Формы 8.1, деленная на значение пункта 1
Формы 8.3 ((∑ столбец 9 * столбец 13) / пункт 1 Формы 8.3)
При этом учитываются только те события, по которым значения в столбце 8 равны "П"</t>
  </si>
  <si>
    <t>сумма по столбцу 13 Формы 8.1 и деленная на значение пункта 1 Формы 8.3
(∑ столбец 13 Формы 8.1 / пункт 1 Формы 8.3)
При этом учитываются только те события, по которым значения в столбце 8 равны "П"</t>
  </si>
  <si>
    <t>года</t>
  </si>
  <si>
    <t>№ п/п</t>
  </si>
  <si>
    <t>Наименование вышестоящего центра питания относительно вторичного 
уровня присоединения при 
нормальной схеме электроснабжения 
(при наличии)</t>
  </si>
  <si>
    <t>Диспетчерское наименование ЛЭП от вышестоящего центра питания до 
объекта электросетевого хозяйства, определенного вторичным уровнем напряжения</t>
  </si>
  <si>
    <t>Вторичный
уровень
присоединения</t>
  </si>
  <si>
    <t>Первичный
уровень
присоединения</t>
  </si>
  <si>
    <t>Количество точек поставки потребителей услуг сетевой 
организации, присоединенных к первичному уровню 
присоединения, шт.</t>
  </si>
  <si>
    <t>Диспетчерское наименование ПС, ТП, РП</t>
  </si>
  <si>
    <t>Высший класс напряжения,
кВ</t>
  </si>
  <si>
    <t>Диспетчерское наименование ВЛ, КЛ, КВЛ</t>
  </si>
  <si>
    <t>Класс напряжения, кВ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</si>
  <si>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</si>
  <si>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</si>
  <si>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потребителей электрической энергии</t>
  </si>
  <si>
    <t>НН 
(ниже 1 кВ)</t>
  </si>
  <si>
    <t xml:space="preserve"> год</t>
  </si>
  <si>
    <t xml:space="preserve">* Форма 8.1 заполняется в соответствии с Порядком заполнения журнала учета данных первичной информации по всем прекращениям передачи электрической энергии, произошедших на объектах сетевой организации (приложение к форме 8.1 Приложения N 8 к Методическим указаниям №1256).
к методическим указаниям
З
</t>
  </si>
  <si>
    <t>* Форма 8.1.1. заполняется в соответствии с Порядком заполнения ведомости присоединений потребителей услуг сетевой организации (приложение к форме 8.1.1 Приложения №8 к Методическим указаниям №1256)</t>
  </si>
  <si>
    <t>Приложение к письму ДЭПР</t>
  </si>
  <si>
    <t>*ТСО, чей долгосрочный период регулирования начался с 2018 года и позднее, заполняют форму 8.3 только по прекращениям передачи электрической энергии, связанных с проведением ремонтных работ</t>
  </si>
  <si>
    <t>ТСО, чей долгосрочный период регулирования начался с 2014 по 2018 годы , заполняют форму 8.3 по внерегламентным отключениям, учитываемым при расчете показателей надежности (В1)</t>
  </si>
  <si>
    <t>МУП"Троицкая электросеть"</t>
  </si>
  <si>
    <t>КЛ</t>
  </si>
  <si>
    <t>РП</t>
  </si>
  <si>
    <t>10(10.5)</t>
  </si>
  <si>
    <t>Оперативный журнал №1</t>
  </si>
  <si>
    <t>3.4.8.</t>
  </si>
  <si>
    <t>4.4.</t>
  </si>
  <si>
    <t>3.4.9.1.</t>
  </si>
  <si>
    <t>4.21.</t>
  </si>
  <si>
    <t>Оперативный журнал №2</t>
  </si>
  <si>
    <t>3.4.14.</t>
  </si>
  <si>
    <t>4.12.</t>
  </si>
  <si>
    <t>Оперативный журнал №3</t>
  </si>
  <si>
    <t>3.4.12.5.</t>
  </si>
  <si>
    <t>4.13.</t>
  </si>
  <si>
    <t>Оперативный журнал №6</t>
  </si>
  <si>
    <t>Оперативный журнал №7</t>
  </si>
  <si>
    <t>МУП "Троицкая электросеть"</t>
  </si>
  <si>
    <t>Директор</t>
  </si>
  <si>
    <t>двенадцать</t>
  </si>
  <si>
    <t>месяцев</t>
  </si>
  <si>
    <t>Заместитель директора</t>
  </si>
  <si>
    <t xml:space="preserve">                         Лаптева Т.М.</t>
  </si>
  <si>
    <t xml:space="preserve">                       Подпись                                     Ф.И.О.                                                </t>
  </si>
  <si>
    <t>Подпись                             Ф.И.О.</t>
  </si>
  <si>
    <t xml:space="preserve">                    Директор</t>
  </si>
  <si>
    <t xml:space="preserve">                          Должность</t>
  </si>
  <si>
    <t xml:space="preserve">                                      Воробьева А.П.</t>
  </si>
  <si>
    <t xml:space="preserve">                                                               Воробьева А.П.</t>
  </si>
  <si>
    <t>Подпись                                                              Ф.И.О.</t>
  </si>
  <si>
    <t>ТП-517</t>
  </si>
  <si>
    <t>ТП-505</t>
  </si>
  <si>
    <t>ТП-583</t>
  </si>
  <si>
    <t>ТП-537</t>
  </si>
  <si>
    <t>ТП-509</t>
  </si>
  <si>
    <t>ТП-515</t>
  </si>
  <si>
    <t>ТП-540</t>
  </si>
  <si>
    <t>ТП-574</t>
  </si>
  <si>
    <t>п/ст 377 "Лесная" 220/110/10</t>
  </si>
  <si>
    <t>п/ст 377 (ф.25) - РП37</t>
  </si>
  <si>
    <t>-</t>
  </si>
  <si>
    <t>П/ст 727 "Лебедево" 110/10</t>
  </si>
  <si>
    <t>п/ст 193 "Троицкая" 110/35/6</t>
  </si>
  <si>
    <t>ИТОГО:</t>
  </si>
  <si>
    <t>сумма по столбцу 13 Формы 8.1 и деленная на значение пункта 1 Формы 8.3
(∑ столбец 13 Формы 8.1 / пункт 1 Формы 8.3)
При этом учитываются только те события, по которым значения в столбце 8 равны "В", а в столбце 27 равны 1</t>
  </si>
  <si>
    <t>2021</t>
  </si>
  <si>
    <r>
      <t>МУП</t>
    </r>
    <r>
      <rPr>
        <b/>
        <sz val="11"/>
        <color indexed="8"/>
        <rFont val="Calibri"/>
        <family val="2"/>
      </rPr>
      <t>"Троицкая электросеть</t>
    </r>
    <r>
      <rPr>
        <sz val="10"/>
        <rFont val="Arial Cyr"/>
        <family val="0"/>
      </rPr>
      <t>"</t>
    </r>
  </si>
  <si>
    <t>11,05,2021.02.25</t>
  </si>
  <si>
    <t>11,30,2021.02.25</t>
  </si>
  <si>
    <t>ТП-501 Т-1   ТП-502 Т-2 ТП-509 Т-1 ТП-525 Т-1   ТП-557 Т-р</t>
  </si>
  <si>
    <t xml:space="preserve">Микр-он "Б"       Ул. Центральная     Ул. Солнечная   </t>
  </si>
  <si>
    <t>11,00,2021.03.05</t>
  </si>
  <si>
    <t>11,20,2021.03.05</t>
  </si>
  <si>
    <t>ТП-562 Т-1   ТП-532 Т-2 ТП-526 Т-1</t>
  </si>
  <si>
    <t xml:space="preserve">Микр-он "В.      Ул.Парковый пер-к . Ул. Текстильщиков. </t>
  </si>
  <si>
    <t>13,02,2021.03.09</t>
  </si>
  <si>
    <t>13,36,2021.03.09</t>
  </si>
  <si>
    <t>ТП-532 Т-1 ТП-535 Т-1</t>
  </si>
  <si>
    <t xml:space="preserve">Ул.Парковый пер-к .д.3                     Ул. Текстильщиков д. 8                            Ул.Курочкина д.5    ВЗУ Микр-н "В".   </t>
  </si>
  <si>
    <t>ПС</t>
  </si>
  <si>
    <t>02,00,2021.03.16</t>
  </si>
  <si>
    <t>02,35,2021.03.16</t>
  </si>
  <si>
    <t>ТП-521 Т-1   ТП-549 Т-2 ТП-580 Т-2    ТП-501 Т-2 ТП-502 Т-2 ТП503 Т-2 ТП-518 Т-2 ТП-509 Т-2 ТП-523 Т-1 ТП-522 Т-1 ТП-559 Т-1 ТП536 Т-2 ТП539 Т2 ТП-543 Т-1 ТП-570 Т-1 ТП525 Т-2 ТП548 Т-1 ТП573 Т-2   РП-36 Т-1   РП-39 Т-2</t>
  </si>
  <si>
    <t xml:space="preserve">Микр-он "Б".     Микр-он "Д"   Микр-он "К" очистные сооружения 42 км. Ул. Промышленная.  </t>
  </si>
  <si>
    <t>10,08,2021.04.20</t>
  </si>
  <si>
    <t>10,40,2021.04.20</t>
  </si>
  <si>
    <t xml:space="preserve">ТП-540 Т-2 </t>
  </si>
  <si>
    <t>Ул.Заречная       Ул. Пляжная   Ул.Комсомольская</t>
  </si>
  <si>
    <t>20,05,2021.04.22</t>
  </si>
  <si>
    <t>20,25,2021.04.22</t>
  </si>
  <si>
    <t>ТП-572 Т-2  ТП-568 Т-1  РП-35   Т-2  ТП-522 Т-2  ТП-521 Т-2  ТП-516 Т-2  ТП-511 Т-1  ТП-508 Т-2  ТП-538 Т-1</t>
  </si>
  <si>
    <t>Ул.Школьная        Ул.Лесная                 Октябрьский пр-кт</t>
  </si>
  <si>
    <t>14,58,2021.06.18</t>
  </si>
  <si>
    <t>15,24,2021.06.18</t>
  </si>
  <si>
    <t>17,50,2021.09.04</t>
  </si>
  <si>
    <t>18,35,2021.09.04</t>
  </si>
  <si>
    <t>РП-41Т-2 ТП-577Т-1 ТП-590-Т-1      ТП-536-Т-1   ТП-539-Т-1 ТП-568-Т-2 ТП-580-Т-1 РП-35-Т-1   ТП-516-Т-1 ТП-508-Т-1 ТП-541-Т-1 РП-34-Т-1   ТП-562-Т-1  ТП-540-Т-2 ТП-566-Т-2 ТП-565-Т-1 ТП-564-Т-1 ТП-563-Т-1 ТП551-Т-2  ТП-552-Т-2 ТП-529-Т-2 ТП-550-Т-1 ТП-530-Т-1 ТП-582-Т-2 ТП-560-Т-1 ТП-561-Т-1 ТП-534-Т-2</t>
  </si>
  <si>
    <t xml:space="preserve">Частично М-к "В".       КИЗ "Высота",ГБУ "Центр реабилитации инвалидов "Красная Пахра".Очистные соор. 36км, Д/К Советский писатель,Кооп. Лето, СТ Заречье,микр-он "Солнечный"     </t>
  </si>
  <si>
    <t>Оперативный журнал №5</t>
  </si>
  <si>
    <t>3.4.9.1</t>
  </si>
  <si>
    <t>10,59,2021.10.27</t>
  </si>
  <si>
    <t>11,20,2021.10.27</t>
  </si>
  <si>
    <t xml:space="preserve">РП34Т-1ТП562Т-1 ТП540 0Т-2 ТП566 Т-2 ТП529 Т-2    ТП550 Т-2 ТП555 Т-1    ТП 560 Т-2 ТП561 Т-1 ТП534 Т-2 Стр.Ват Т-р ТП565 Т-1   ТП564 Т-1 ТП563 Т-1 ТП551 Т-2 ТП552 Т-2  ТП583 Т-2 </t>
  </si>
  <si>
    <t xml:space="preserve">Частично М-к "В".       КИЗ "Высота",ГБУ "Центр реабилитации инвалидов "Красная Пахра".Очистные соор. 36км, Д/К Советский писатель,Кооп. Лето, СТ Заречье. </t>
  </si>
  <si>
    <t>01,07,2021.12.06</t>
  </si>
  <si>
    <t>02,19,2021.12.06</t>
  </si>
  <si>
    <t>ТП-503 Т-1   ТП-509 Т-2   ТП-518 Т-2   ТП-536 Т-2   ТП-539 Т-2</t>
  </si>
  <si>
    <t xml:space="preserve"> микрорайон "Б","К".Д/с 2,3.;       ЦТП 15,17,39.     </t>
  </si>
  <si>
    <t>Форма 8.1.* Журнал учета данных первичной информации по всем прекращениям передачи электрической энергии, произошедшим на объектах электросетевой организации за 2021 год</t>
  </si>
  <si>
    <t>РТП-35</t>
  </si>
  <si>
    <t>ТП-545</t>
  </si>
  <si>
    <t>ТП-538</t>
  </si>
  <si>
    <t>ТП-550</t>
  </si>
  <si>
    <t>ТП-562</t>
  </si>
  <si>
    <t>ТП-504</t>
  </si>
  <si>
    <t>ТП-539</t>
  </si>
  <si>
    <t>ТП-532</t>
  </si>
  <si>
    <t>РТП-36</t>
  </si>
  <si>
    <t>ТП-554</t>
  </si>
  <si>
    <t>ТП-535</t>
  </si>
  <si>
    <t>ТП-593</t>
  </si>
  <si>
    <t>ТП-558</t>
  </si>
  <si>
    <t>ТП-565</t>
  </si>
  <si>
    <t>ТП-503</t>
  </si>
  <si>
    <t>ТП-585</t>
  </si>
  <si>
    <t>П/ст 727 "Лебедево" 110/10                            п/ст 377 "Лесная" 220/110/10</t>
  </si>
  <si>
    <t>ТП-540 - Зем. уч-к 133, снт "Заречье"</t>
  </si>
  <si>
    <t>ТП-540 - Зем. уч-к 45, снт "Заречье"</t>
  </si>
  <si>
    <t>РТП-34 - Рекл. конструкция -  ул. Городская, д.3</t>
  </si>
  <si>
    <t>РП-34</t>
  </si>
  <si>
    <t>РТП-34 - Рекл. конструкция, ул. Радужная, д.1</t>
  </si>
  <si>
    <t>РТП-34 - Рекл. конструкция, Академическая пл., д.4</t>
  </si>
  <si>
    <t>РТП-34 - Рекл. конструкция, Октябрьский пр-т, д.17</t>
  </si>
  <si>
    <t>РТП-34 - Рекл. конструкция, ул.Центральная, д.15</t>
  </si>
  <si>
    <t>РТП-34 - Рекл. конструкция, Сиреневый б-р, д.1</t>
  </si>
  <si>
    <t>ТП-540 - Зем. уч-к 58, снт "Заречье"</t>
  </si>
  <si>
    <t>ТП-545 - МОУДОД, Детская школа искусств, ул. Нагорная, дом 2</t>
  </si>
  <si>
    <t>п/ст 377 (ф.28) - РТП35</t>
  </si>
  <si>
    <t xml:space="preserve"> ТП-537 - Зем. уч-к,вл.18 ул. Богородская</t>
  </si>
  <si>
    <t xml:space="preserve"> ТП-537 - Зем. уч-к, ул. Богородская</t>
  </si>
  <si>
    <t>ТП-538 - НЭО подъездной дороги, ул. Б.Октябрьская</t>
  </si>
  <si>
    <t>ТП-550 -  ж/д улица Подмосковные вечера, д. 38</t>
  </si>
  <si>
    <t>ТП-550 -  ж/д улица Подмосковные вечера, д. 40</t>
  </si>
  <si>
    <t>ТП-540 - Зем. уч-к 125, снт "Заречье"</t>
  </si>
  <si>
    <t>ТП-562 - Быт.гор., ул. Парковая, д. 6</t>
  </si>
  <si>
    <t>ТП-583 - Неж.пом., ул. Городская, д.20 (пом. № 40)</t>
  </si>
  <si>
    <t>ТП-504 - Быт.гор., м-н "В", д.30</t>
  </si>
  <si>
    <t>ТП-515 - кв.1 в ж/д., ул. Лесхозная д. 10</t>
  </si>
  <si>
    <t>п/ст 727 "Лебедево" 110/10</t>
  </si>
  <si>
    <t>п/ст 727  "Лебедево" 110/10</t>
  </si>
  <si>
    <t>ТП-539 - Зем. уч-к 67, -м-н "К" 2-ая очередь застройки</t>
  </si>
  <si>
    <t>ТП-532 - Подъемные механизмы (люльки), ул. Парковый пер., д. 1</t>
  </si>
  <si>
    <t>ТП-504 - Быт.гор., м-н "В", д.40</t>
  </si>
  <si>
    <t>РТП-36 - Быт.гор., Сиреневый бульвар, д. 13</t>
  </si>
  <si>
    <t>ТП-537 - Зем. уч-к , пер. Лагерный, д. 4</t>
  </si>
  <si>
    <t>ТП-540 - Зем. уч-к, ул.Большая Октябрьская, д.54/11</t>
  </si>
  <si>
    <t>п/ст 377 (ф.13) - РП37</t>
  </si>
  <si>
    <t>ТП-540 - Зем. уч-к 63, снт "Заречье"</t>
  </si>
  <si>
    <t>ТП-540 - Зем. уч-к 117, снт "Заречье"</t>
  </si>
  <si>
    <t>ТП-540 - Зем. уч-к 136, снт "Заречье"</t>
  </si>
  <si>
    <t>ТП-532 - Обзорная камера, ул. Большая Октябрьская, д. 4</t>
  </si>
  <si>
    <t>ТП-517 - ВЛ-0,4кВ,  ул. Б. Октябрьская, по Академической пл.</t>
  </si>
  <si>
    <t>ТП505 - ул. Рабочая, владение 6 А</t>
  </si>
  <si>
    <t>ТП-550 - Зем. уч-к, ДС "Красная Пахра", ул. 3-я Пионерская, уч-к 6</t>
  </si>
  <si>
    <t>ТП-550 - Зем. уч-к, ул. Подмосковные вечера, дом 7.</t>
  </si>
  <si>
    <t>ТП-540 - Зем. уч-к, ул. Прибрежная, влд. 45</t>
  </si>
  <si>
    <t>ТП-574 - ж/д., м-н. Солнечный, Физическая ул., влд.22</t>
  </si>
  <si>
    <t>ТП-540 - Зем. уч-к 30, снт "Заречье"</t>
  </si>
  <si>
    <t>ТП-540 - Зем. уч-к 53, снт "Заречье"</t>
  </si>
  <si>
    <t>ТП-540 - Строительный гор., ул.Заречная, в районе ТП-540</t>
  </si>
  <si>
    <t>ТП-540 - Минигостиница "Дом рыбака", ул.Заречная</t>
  </si>
  <si>
    <t>ТП-540 - Зем. уч-к 80, снт "Заречье"</t>
  </si>
  <si>
    <t>ТП-535 - Нежилое пом. ул.Полковника милиции Курочкина, д.5, пом.7</t>
  </si>
  <si>
    <t>ТП-540 - Зем. уч-к 57, снт "Заречье"</t>
  </si>
  <si>
    <t>РТП-36 - Нежилое зд., пр-т Октябрьский, д.4а</t>
  </si>
  <si>
    <t>ТП-576</t>
  </si>
  <si>
    <t>ТП-576 - Зем. уч-к , ул. Промышленная</t>
  </si>
  <si>
    <t>ТП-540 - Зем. уч-к 137, снт "Заречье"</t>
  </si>
  <si>
    <t>ТП-532 - Остановочный павильон, ул. Б. Октябрьская</t>
  </si>
  <si>
    <t>ТП-558 - МЖД, ул. Текстильщиков, д. 2 (корп. 1,2)</t>
  </si>
  <si>
    <t>ТП-583 - Неж. пом., ул. Городская, д. 20 (пом. № 37)</t>
  </si>
  <si>
    <t>ТП-565 - "Благоустройство "Зоны отдыха р. Десна", ул. Нагорная, ул. Парковая</t>
  </si>
  <si>
    <t>ТП-503 - Торговый павильон, б-р. Сиреневый, Дом 1П</t>
  </si>
  <si>
    <t>ТП-515 - Зем. уч-к 3Д,  ул. Лесхозная, 3Д</t>
  </si>
  <si>
    <t>ТП-537 - Ж/.д, пер. 1-ый Богородский, д.9-а</t>
  </si>
  <si>
    <t>ТП-585 - Неж.пом., 42-й км Калужского шоссе (ТиНАО) ЖК "Легенда"</t>
  </si>
  <si>
    <t>ТП-540 - Зем. уч-к 48, снт "Заречье"</t>
  </si>
  <si>
    <t>ТП-540 - Зем. уч-к 33, ул. Июльская</t>
  </si>
  <si>
    <t>ТП-505 - Зем.уч-4 (НО), ул. Текстильщиков, дом 2 (корп. 1, корп. 2)</t>
  </si>
  <si>
    <t>ТП-550 - Зем. уч-к, ул. Дошкольная, дом 4</t>
  </si>
  <si>
    <t>ТП-540 - Зем. уч-к, ул. Комсомольская, дом 9-в</t>
  </si>
  <si>
    <t>ТП-545 - БССС, ул. Большая Октябрьская, опора около д. 5</t>
  </si>
  <si>
    <t>ТП-554 - БССС, ул. Промышленная, опора около д.4</t>
  </si>
  <si>
    <t xml:space="preserve">ТП-550 - Жилое строение, ул.Просека, д.5 </t>
  </si>
  <si>
    <t>ТП-540 - Ж/д., ул. Высотная, д. 2А</t>
  </si>
  <si>
    <t>п/ст 727(ф.4) - РТП-36</t>
  </si>
  <si>
    <t>ТП-593 - Зем. Уч-к, Институтская, дом 1</t>
  </si>
  <si>
    <t>п/ст 377 (ф.29) - РТП34</t>
  </si>
  <si>
    <t>п/ст 377 (ф.14) - РТП34</t>
  </si>
  <si>
    <t>п/ст 727 (ф.19) - РТП39</t>
  </si>
  <si>
    <t>п/ст 377 (ф.27,28) - РТП41</t>
  </si>
  <si>
    <t>п/ст 727 (ф.15) - РТП39</t>
  </si>
  <si>
    <t>п/ст 727 (ф.19, 20) - РТП39</t>
  </si>
  <si>
    <t>п/ст 727 (ф.4) - РТП36</t>
  </si>
  <si>
    <t>п/ст 193 (ф.29) - РТП38</t>
  </si>
  <si>
    <t>п/ст 727 (ф.20) - РТП39</t>
  </si>
  <si>
    <t>п/ст 193 (ф.29, 23) - РТП38, РТП40</t>
  </si>
  <si>
    <t>п/ст 377 (ф.14, 29) - РТП34</t>
  </si>
  <si>
    <t>п/ст 727 (ф.4 )- РТП36</t>
  </si>
  <si>
    <t>п/ст 727 (ф.4)- РТП36</t>
  </si>
  <si>
    <t>п/ст 727 (ф.14 ) - РТП34</t>
  </si>
  <si>
    <t>ИТОГО по всем прекращениям передачи электрической энергии за отчетный период:</t>
  </si>
  <si>
    <t>И</t>
  </si>
  <si>
    <t>х</t>
  </si>
  <si>
    <t>0; 1</t>
  </si>
  <si>
    <t>- по ограничениям, связанным с проведением ремонтных работ</t>
  </si>
  <si>
    <t>П</t>
  </si>
  <si>
    <t>- по аварийным ограничениям</t>
  </si>
  <si>
    <t>А</t>
  </si>
  <si>
    <t>0</t>
  </si>
  <si>
    <t>- по внерегламентным отключениям</t>
  </si>
  <si>
    <t>- по внерегламентным отключениям, 
учитываемым при расчете показателей надежности, в том числе индикативных показателей надежности</t>
  </si>
  <si>
    <t>В1</t>
  </si>
  <si>
    <t>1</t>
  </si>
  <si>
    <r>
      <rPr>
        <b/>
        <sz val="12"/>
        <rFont val="Times New Roman"/>
        <family val="1"/>
      </rPr>
      <t xml:space="preserve">Форма 8.3. </t>
    </r>
    <r>
      <rPr>
        <sz val="12"/>
        <rFont val="Times New Roman"/>
        <family val="1"/>
      </rPr>
      <t>Расчет индикативного показателя уровня надежности оказываемых услуг для территориальных сетевых организаций и организаций по управлению единой национальной (общероссийской) электрической сетью, чей долгосрочный период регулирования начался после 2018 года*</t>
    </r>
  </si>
  <si>
    <r>
      <rPr>
        <b/>
        <sz val="12"/>
        <rFont val="Times New Roman"/>
        <family val="1"/>
      </rPr>
      <t xml:space="preserve">Форма 8.1.1.* </t>
    </r>
    <r>
      <rPr>
        <sz val="12"/>
        <rFont val="Times New Roman"/>
        <family val="1"/>
      </rPr>
      <t xml:space="preserve">Ведомость присоединений потребителей услуг сетевой организации (наименование) за 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</si>
</sst>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hh\,\ mm\,\ yyyy\.mm\.dd"/>
    <numFmt numFmtId="175" formatCode="[$-FC19]d\ mmmm\ yyyy\ &quot;г.&quot;"/>
    <numFmt numFmtId="176" formatCode="0.00000"/>
  </numFmts>
  <fonts count="5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Calibri"/>
      <family val="2"/>
    </font>
    <font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color indexed="8"/>
      <name val="Calibri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1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textRotation="90"/>
    </xf>
    <xf numFmtId="0" fontId="5" fillId="0" borderId="0" xfId="0" applyFont="1" applyBorder="1" applyAlignment="1">
      <alignment/>
    </xf>
    <xf numFmtId="0" fontId="1" fillId="0" borderId="11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center" vertical="top"/>
    </xf>
    <xf numFmtId="49" fontId="7" fillId="0" borderId="12" xfId="0" applyNumberFormat="1" applyFont="1" applyBorder="1" applyAlignment="1">
      <alignment vertical="center"/>
    </xf>
    <xf numFmtId="49" fontId="7" fillId="0" borderId="12" xfId="0" applyNumberFormat="1" applyFont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top" wrapText="1"/>
    </xf>
    <xf numFmtId="49" fontId="7" fillId="0" borderId="10" xfId="0" applyNumberFormat="1" applyFont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7" fillId="0" borderId="14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" fontId="52" fillId="0" borderId="13" xfId="0" applyNumberFormat="1" applyFont="1" applyBorder="1" applyAlignment="1">
      <alignment horizontal="center" vertical="justify"/>
    </xf>
    <xf numFmtId="1" fontId="52" fillId="0" borderId="15" xfId="0" applyNumberFormat="1" applyFont="1" applyBorder="1" applyAlignment="1">
      <alignment horizontal="center" vertical="justify"/>
    </xf>
    <xf numFmtId="1" fontId="52" fillId="0" borderId="16" xfId="0" applyNumberFormat="1" applyFont="1" applyBorder="1" applyAlignment="1">
      <alignment horizontal="center" vertical="justify"/>
    </xf>
    <xf numFmtId="0" fontId="12" fillId="0" borderId="13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1" fontId="52" fillId="0" borderId="13" xfId="0" applyNumberFormat="1" applyFont="1" applyFill="1" applyBorder="1" applyAlignment="1">
      <alignment horizontal="center" vertical="justify"/>
    </xf>
    <xf numFmtId="0" fontId="2" fillId="0" borderId="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/>
    </xf>
    <xf numFmtId="0" fontId="7" fillId="0" borderId="14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176" fontId="7" fillId="0" borderId="14" xfId="0" applyNumberFormat="1" applyFont="1" applyBorder="1" applyAlignment="1">
      <alignment vertical="top" wrapText="1"/>
    </xf>
    <xf numFmtId="176" fontId="7" fillId="0" borderId="14" xfId="0" applyNumberFormat="1" applyFont="1" applyFill="1" applyBorder="1" applyAlignment="1">
      <alignment vertical="top" wrapText="1"/>
    </xf>
    <xf numFmtId="173" fontId="4" fillId="0" borderId="0" xfId="0" applyNumberFormat="1" applyFont="1" applyBorder="1" applyAlignment="1">
      <alignment horizontal="left" wrapText="1"/>
    </xf>
    <xf numFmtId="0" fontId="0" fillId="0" borderId="13" xfId="0" applyFont="1" applyFill="1" applyBorder="1" applyAlignment="1">
      <alignment horizontal="left" vertical="top"/>
    </xf>
    <xf numFmtId="0" fontId="0" fillId="0" borderId="13" xfId="0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53" fillId="0" borderId="13" xfId="0" applyFont="1" applyFill="1" applyBorder="1" applyAlignment="1">
      <alignment vertical="top" wrapText="1"/>
    </xf>
    <xf numFmtId="14" fontId="0" fillId="0" borderId="13" xfId="0" applyNumberFormat="1" applyFill="1" applyBorder="1" applyAlignment="1">
      <alignment vertical="top" wrapText="1"/>
    </xf>
    <xf numFmtId="16" fontId="0" fillId="0" borderId="13" xfId="0" applyNumberFormat="1" applyFill="1" applyBorder="1" applyAlignment="1">
      <alignment vertical="top" wrapText="1"/>
    </xf>
    <xf numFmtId="0" fontId="54" fillId="0" borderId="13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vertical="top" wrapText="1"/>
    </xf>
    <xf numFmtId="0" fontId="12" fillId="0" borderId="13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vertical="center" wrapText="1"/>
    </xf>
    <xf numFmtId="1" fontId="52" fillId="0" borderId="16" xfId="0" applyNumberFormat="1" applyFont="1" applyFill="1" applyBorder="1" applyAlignment="1">
      <alignment horizontal="center" vertical="justify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173" fontId="15" fillId="0" borderId="10" xfId="0" applyNumberFormat="1" applyFont="1" applyFill="1" applyBorder="1" applyAlignment="1">
      <alignment/>
    </xf>
    <xf numFmtId="0" fontId="15" fillId="0" borderId="10" xfId="0" applyNumberFormat="1" applyFont="1" applyBorder="1" applyAlignment="1">
      <alignment horizontal="center"/>
    </xf>
    <xf numFmtId="0" fontId="15" fillId="0" borderId="10" xfId="0" applyNumberFormat="1" applyFont="1" applyFill="1" applyBorder="1" applyAlignment="1">
      <alignment/>
    </xf>
    <xf numFmtId="49" fontId="15" fillId="0" borderId="10" xfId="0" applyNumberFormat="1" applyFont="1" applyBorder="1" applyAlignment="1">
      <alignment horizontal="center"/>
    </xf>
    <xf numFmtId="0" fontId="15" fillId="0" borderId="13" xfId="0" applyNumberFormat="1" applyFont="1" applyBorder="1" applyAlignment="1">
      <alignment horizontal="center"/>
    </xf>
    <xf numFmtId="173" fontId="4" fillId="0" borderId="10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49" fontId="4" fillId="0" borderId="10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53" fillId="0" borderId="0" xfId="0" applyFont="1" applyFill="1" applyBorder="1" applyAlignment="1">
      <alignment vertical="top" wrapText="1"/>
    </xf>
    <xf numFmtId="14" fontId="0" fillId="0" borderId="0" xfId="0" applyNumberFormat="1" applyFill="1" applyBorder="1" applyAlignment="1">
      <alignment vertical="top" wrapText="1"/>
    </xf>
    <xf numFmtId="16" fontId="0" fillId="0" borderId="0" xfId="0" applyNumberFormat="1" applyFill="1" applyBorder="1" applyAlignment="1">
      <alignment vertical="top" wrapText="1"/>
    </xf>
    <xf numFmtId="49" fontId="4" fillId="0" borderId="18" xfId="0" applyNumberFormat="1" applyFont="1" applyBorder="1" applyAlignment="1">
      <alignment vertical="center"/>
    </xf>
    <xf numFmtId="0" fontId="4" fillId="0" borderId="18" xfId="0" applyFont="1" applyFill="1" applyBorder="1" applyAlignment="1">
      <alignment vertical="center" wrapText="1"/>
    </xf>
    <xf numFmtId="49" fontId="4" fillId="0" borderId="18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173" fontId="4" fillId="0" borderId="1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vertical="center"/>
    </xf>
    <xf numFmtId="0" fontId="4" fillId="0" borderId="0" xfId="53" applyFont="1" applyBorder="1" applyAlignment="1">
      <alignment horizontal="justify" wrapText="1"/>
      <protection/>
    </xf>
    <xf numFmtId="49" fontId="11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/>
    </xf>
    <xf numFmtId="49" fontId="15" fillId="0" borderId="18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49" fontId="1" fillId="0" borderId="0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textRotation="90"/>
    </xf>
    <xf numFmtId="0" fontId="4" fillId="0" borderId="20" xfId="0" applyFont="1" applyBorder="1" applyAlignment="1">
      <alignment horizontal="center" vertical="center" textRotation="90"/>
    </xf>
    <xf numFmtId="0" fontId="4" fillId="0" borderId="17" xfId="0" applyFont="1" applyBorder="1" applyAlignment="1">
      <alignment horizontal="center" vertical="center" textRotation="90"/>
    </xf>
    <xf numFmtId="0" fontId="4" fillId="0" borderId="21" xfId="0" applyFont="1" applyBorder="1" applyAlignment="1">
      <alignment horizontal="center" vertical="center" textRotation="90" wrapText="1"/>
    </xf>
    <xf numFmtId="0" fontId="4" fillId="0" borderId="22" xfId="0" applyFont="1" applyBorder="1" applyAlignment="1">
      <alignment horizontal="center" vertical="center" textRotation="90" wrapText="1"/>
    </xf>
    <xf numFmtId="0" fontId="4" fillId="0" borderId="23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textRotation="90" wrapText="1"/>
    </xf>
    <xf numFmtId="0" fontId="2" fillId="0" borderId="24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20" xfId="0" applyFont="1" applyFill="1" applyBorder="1" applyAlignment="1">
      <alignment horizontal="center" vertical="center" textRotation="90" wrapText="1"/>
    </xf>
    <xf numFmtId="0" fontId="4" fillId="0" borderId="17" xfId="0" applyFont="1" applyFill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/>
    </xf>
    <xf numFmtId="0" fontId="2" fillId="0" borderId="24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right" vertical="center"/>
    </xf>
    <xf numFmtId="49" fontId="13" fillId="0" borderId="18" xfId="0" applyNumberFormat="1" applyFont="1" applyFill="1" applyBorder="1" applyAlignment="1">
      <alignment horizontal="right" vertical="center"/>
    </xf>
    <xf numFmtId="49" fontId="13" fillId="0" borderId="19" xfId="0" applyNumberFormat="1" applyFont="1" applyFill="1" applyBorder="1" applyAlignment="1">
      <alignment horizontal="right" vertical="center"/>
    </xf>
    <xf numFmtId="0" fontId="1" fillId="0" borderId="18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6"/>
  <sheetViews>
    <sheetView view="pageBreakPreview" zoomScaleSheetLayoutView="100" workbookViewId="0" topLeftCell="A1">
      <selection activeCell="GS16" sqref="GS16"/>
    </sheetView>
  </sheetViews>
  <sheetFormatPr defaultColWidth="0.875" defaultRowHeight="12.75"/>
  <cols>
    <col min="1" max="42" width="0.875" style="2" customWidth="1"/>
    <col min="43" max="16384" width="0.875" style="2" customWidth="1"/>
  </cols>
  <sheetData>
    <row r="1" spans="98:160" ht="12.75">
      <c r="CT1" s="110" t="s">
        <v>82</v>
      </c>
      <c r="CU1" s="110"/>
      <c r="CV1" s="110"/>
      <c r="CW1" s="110"/>
      <c r="CX1" s="110"/>
      <c r="CY1" s="110"/>
      <c r="CZ1" s="110"/>
      <c r="DA1" s="110"/>
      <c r="DB1" s="110"/>
      <c r="DC1" s="110"/>
      <c r="DD1" s="110"/>
      <c r="DE1" s="110"/>
      <c r="DF1" s="110"/>
      <c r="DG1" s="110"/>
      <c r="DH1" s="110"/>
      <c r="DI1" s="110"/>
      <c r="DJ1" s="110"/>
      <c r="DK1" s="110"/>
      <c r="DL1" s="110"/>
      <c r="DM1" s="110"/>
      <c r="DN1" s="110"/>
      <c r="DO1" s="110"/>
      <c r="DP1" s="110"/>
      <c r="DQ1" s="110"/>
      <c r="DR1" s="110"/>
      <c r="DS1" s="110"/>
      <c r="DT1" s="110"/>
      <c r="DU1" s="110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</row>
    <row r="2" spans="1:160" s="1" customFormat="1" ht="15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FD2" s="3"/>
    </row>
    <row r="3" spans="1:160" s="1" customFormat="1" ht="9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FD3" s="3"/>
    </row>
    <row r="4" spans="1:160" s="1" customFormat="1" ht="15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FD4" s="9" t="s">
        <v>37</v>
      </c>
    </row>
    <row r="5" spans="1:160" s="1" customFormat="1" ht="9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FD5" s="3"/>
    </row>
    <row r="6" spans="1:160" s="1" customFormat="1" ht="9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FD6" s="3"/>
    </row>
    <row r="7" spans="1:160" s="1" customFormat="1" ht="9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FD7" s="3"/>
    </row>
    <row r="8" spans="1:160" s="1" customFormat="1" ht="9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FD8" s="3"/>
    </row>
    <row r="9" spans="1:160" s="1" customFormat="1" ht="9.7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FD9" s="3"/>
    </row>
    <row r="10" spans="1:160" s="1" customFormat="1" ht="9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FD10" s="3"/>
    </row>
    <row r="11" spans="1:160" s="1" customFormat="1" ht="9.7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FD11" s="3"/>
    </row>
    <row r="12" spans="1:160" s="1" customFormat="1" ht="9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FD12" s="3"/>
    </row>
    <row r="13" spans="1:160" s="1" customFormat="1" ht="9.7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FD13" s="3"/>
    </row>
    <row r="14" spans="1:160" s="1" customFormat="1" ht="9.7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FD14" s="3"/>
    </row>
    <row r="15" spans="1:160" s="1" customFormat="1" ht="9.7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FD15" s="3"/>
    </row>
    <row r="16" s="5" customFormat="1" ht="11.25" customHeight="1"/>
    <row r="17" spans="1:24" s="1" customFormat="1" ht="7.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160" s="1" customFormat="1" ht="33" customHeight="1">
      <c r="A18" s="107" t="s">
        <v>36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  <c r="DR18" s="107"/>
      <c r="DS18" s="107"/>
      <c r="DT18" s="107"/>
      <c r="DU18" s="107"/>
      <c r="DV18" s="107"/>
      <c r="DW18" s="107"/>
      <c r="DX18" s="107"/>
      <c r="DY18" s="107"/>
      <c r="DZ18" s="107"/>
      <c r="EA18" s="107"/>
      <c r="EB18" s="107"/>
      <c r="EC18" s="107"/>
      <c r="ED18" s="107"/>
      <c r="EE18" s="107"/>
      <c r="EF18" s="107"/>
      <c r="EG18" s="107"/>
      <c r="EH18" s="107"/>
      <c r="EI18" s="107"/>
      <c r="EJ18" s="107"/>
      <c r="EK18" s="107"/>
      <c r="EL18" s="107"/>
      <c r="EM18" s="107"/>
      <c r="EN18" s="107"/>
      <c r="EO18" s="107"/>
      <c r="EP18" s="107"/>
      <c r="EQ18" s="107"/>
      <c r="ER18" s="107"/>
      <c r="ES18" s="107"/>
      <c r="ET18" s="107"/>
      <c r="EU18" s="107"/>
      <c r="EV18" s="107"/>
      <c r="EW18" s="107"/>
      <c r="EX18" s="107"/>
      <c r="EY18" s="107"/>
      <c r="EZ18" s="107"/>
      <c r="FA18" s="107"/>
      <c r="FB18" s="107"/>
      <c r="FC18" s="107"/>
      <c r="FD18" s="107"/>
    </row>
    <row r="19" spans="1:160" s="1" customFormat="1" ht="14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I19" s="3" t="s">
        <v>31</v>
      </c>
      <c r="CJ19" s="105" t="s">
        <v>130</v>
      </c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" t="s">
        <v>79</v>
      </c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</row>
    <row r="20" spans="1:24" s="1" customFormat="1" ht="6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1:119" s="1" customFormat="1" ht="14.2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AP21" s="108" t="s">
        <v>102</v>
      </c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  <c r="DH21" s="108"/>
      <c r="DI21" s="108"/>
      <c r="DJ21" s="108"/>
      <c r="DK21" s="108"/>
      <c r="DL21" s="108"/>
      <c r="DM21" s="108"/>
      <c r="DN21" s="108"/>
      <c r="DO21" s="108"/>
    </row>
    <row r="22" spans="1:119" s="1" customFormat="1" ht="13.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AP22" s="109" t="s">
        <v>33</v>
      </c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</row>
    <row r="23" spans="1:90" s="1" customFormat="1" ht="8.2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</row>
    <row r="26" spans="7:166" ht="28.5" customHeight="1">
      <c r="G26" s="104" t="s">
        <v>39</v>
      </c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04"/>
      <c r="FE26" s="104"/>
      <c r="FF26" s="104"/>
      <c r="FG26" s="104"/>
      <c r="FH26" s="104"/>
      <c r="FI26" s="104"/>
      <c r="FJ26" s="104"/>
    </row>
  </sheetData>
  <sheetProtection/>
  <mergeCells count="6">
    <mergeCell ref="G26:FJ26"/>
    <mergeCell ref="CJ19:CT19"/>
    <mergeCell ref="A18:FD18"/>
    <mergeCell ref="AP21:DO21"/>
    <mergeCell ref="AP22:DO22"/>
    <mergeCell ref="CT1:FD1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9"/>
  <sheetViews>
    <sheetView view="pageBreakPreview" zoomScale="85" zoomScaleSheetLayoutView="85" workbookViewId="0" topLeftCell="B16">
      <selection activeCell="AC24" sqref="AC24"/>
    </sheetView>
  </sheetViews>
  <sheetFormatPr defaultColWidth="0.875" defaultRowHeight="12.75"/>
  <cols>
    <col min="1" max="1" width="6.375" style="2" customWidth="1"/>
    <col min="2" max="2" width="20.25390625" style="2" customWidth="1"/>
    <col min="3" max="3" width="6.125" style="2" customWidth="1"/>
    <col min="4" max="4" width="22.625" style="2" customWidth="1"/>
    <col min="5" max="5" width="8.875" style="2" customWidth="1"/>
    <col min="6" max="6" width="8.125" style="2" customWidth="1"/>
    <col min="7" max="7" width="8.75390625" style="2" customWidth="1"/>
    <col min="8" max="8" width="6.875" style="2" customWidth="1"/>
    <col min="9" max="9" width="7.00390625" style="67" customWidth="1"/>
    <col min="10" max="12" width="11.125" style="2" customWidth="1"/>
    <col min="13" max="13" width="5.625" style="2" customWidth="1"/>
    <col min="14" max="14" width="5.875" style="2" customWidth="1"/>
    <col min="15" max="15" width="6.125" style="2" customWidth="1"/>
    <col min="16" max="16" width="5.625" style="2" customWidth="1"/>
    <col min="17" max="17" width="7.625" style="2" customWidth="1"/>
    <col min="18" max="18" width="8.75390625" style="2" customWidth="1"/>
    <col min="19" max="19" width="7.25390625" style="2" customWidth="1"/>
    <col min="20" max="20" width="6.75390625" style="2" customWidth="1"/>
    <col min="21" max="21" width="7.00390625" style="2" customWidth="1"/>
    <col min="22" max="22" width="6.875" style="2" customWidth="1"/>
    <col min="23" max="23" width="17.00390625" style="2" customWidth="1"/>
    <col min="24" max="24" width="6.875" style="2" customWidth="1"/>
    <col min="25" max="25" width="6.375" style="2" customWidth="1"/>
    <col min="26" max="26" width="5.875" style="2" customWidth="1"/>
    <col min="27" max="27" width="6.75390625" style="2" customWidth="1"/>
    <col min="28" max="28" width="3.375" style="2" customWidth="1"/>
    <col min="29" max="29" width="13.75390625" style="2" customWidth="1"/>
    <col min="30" max="30" width="9.00390625" style="2" customWidth="1"/>
    <col min="31" max="42" width="3.375" style="2" customWidth="1"/>
    <col min="43" max="16384" width="0.875" style="2" customWidth="1"/>
  </cols>
  <sheetData>
    <row r="1" spans="1:9" s="1" customFormat="1" ht="15.75">
      <c r="A1" s="7"/>
      <c r="B1" s="7"/>
      <c r="C1" s="7"/>
      <c r="D1" s="7"/>
      <c r="I1" s="71"/>
    </row>
    <row r="2" spans="1:9" s="1" customFormat="1" ht="4.5" customHeight="1">
      <c r="A2" s="7"/>
      <c r="B2" s="7"/>
      <c r="C2" s="7"/>
      <c r="D2" s="7"/>
      <c r="I2" s="71"/>
    </row>
    <row r="3" s="5" customFormat="1" ht="11.25" customHeight="1">
      <c r="I3" s="66"/>
    </row>
    <row r="4" spans="1:9" s="1" customFormat="1" ht="7.5" customHeight="1">
      <c r="A4" s="7"/>
      <c r="B4" s="7"/>
      <c r="C4" s="7"/>
      <c r="D4" s="7"/>
      <c r="I4" s="71"/>
    </row>
    <row r="5" spans="1:27" s="1" customFormat="1" ht="21.75" customHeight="1">
      <c r="A5" s="13" t="s">
        <v>173</v>
      </c>
      <c r="B5" s="11"/>
      <c r="C5" s="11"/>
      <c r="D5" s="11"/>
      <c r="E5" s="11"/>
      <c r="F5" s="11"/>
      <c r="G5" s="11"/>
      <c r="H5" s="11"/>
      <c r="I5" s="75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s="1" customFormat="1" ht="14.25" customHeight="1">
      <c r="A6" s="8"/>
      <c r="B6" s="8"/>
      <c r="C6" s="8"/>
      <c r="D6" s="8"/>
      <c r="E6" s="8"/>
      <c r="F6" s="8"/>
      <c r="G6" s="8"/>
      <c r="H6" s="8"/>
      <c r="I6" s="76"/>
      <c r="J6" s="8"/>
      <c r="K6" s="8"/>
      <c r="L6" s="8"/>
      <c r="N6" s="115"/>
      <c r="O6" s="115"/>
      <c r="P6" s="8"/>
      <c r="Q6" s="115"/>
      <c r="R6" s="115"/>
      <c r="S6" s="8"/>
      <c r="T6" s="8"/>
      <c r="U6" s="8"/>
      <c r="V6" s="8"/>
      <c r="W6" s="8"/>
      <c r="X6" s="8"/>
      <c r="Y6" s="8"/>
      <c r="Z6" s="8"/>
      <c r="AA6" s="8"/>
    </row>
    <row r="7" spans="1:9" s="1" customFormat="1" ht="6" customHeight="1">
      <c r="A7" s="7"/>
      <c r="B7" s="7"/>
      <c r="C7" s="7"/>
      <c r="D7" s="7"/>
      <c r="I7" s="71"/>
    </row>
    <row r="8" spans="1:21" s="1" customFormat="1" ht="14.25" customHeight="1">
      <c r="A8" s="7"/>
      <c r="B8" s="7"/>
      <c r="C8" s="7"/>
      <c r="D8" s="7"/>
      <c r="H8" s="116" t="s">
        <v>102</v>
      </c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</row>
    <row r="9" spans="1:21" s="1" customFormat="1" ht="13.5" customHeight="1">
      <c r="A9" s="7"/>
      <c r="B9" s="7"/>
      <c r="C9" s="7"/>
      <c r="D9" s="7"/>
      <c r="H9" s="109" t="s">
        <v>33</v>
      </c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</row>
    <row r="10" spans="1:17" s="1" customFormat="1" ht="8.25" customHeight="1">
      <c r="A10" s="7"/>
      <c r="B10" s="7"/>
      <c r="C10" s="7"/>
      <c r="D10" s="7"/>
      <c r="E10" s="7"/>
      <c r="F10" s="7"/>
      <c r="G10" s="7"/>
      <c r="H10" s="7"/>
      <c r="I10" s="74"/>
      <c r="J10" s="7"/>
      <c r="K10" s="7"/>
      <c r="L10" s="7"/>
      <c r="M10" s="7"/>
      <c r="N10" s="7"/>
      <c r="O10" s="7"/>
      <c r="P10" s="7"/>
      <c r="Q10" s="7"/>
    </row>
    <row r="11" spans="1:27" s="5" customFormat="1" ht="15" customHeight="1">
      <c r="A11" s="117" t="s">
        <v>3</v>
      </c>
      <c r="B11" s="118"/>
      <c r="C11" s="118"/>
      <c r="D11" s="118"/>
      <c r="E11" s="118"/>
      <c r="F11" s="118"/>
      <c r="G11" s="118"/>
      <c r="H11" s="118"/>
      <c r="I11" s="119"/>
      <c r="J11" s="117" t="s">
        <v>8</v>
      </c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26" t="s">
        <v>24</v>
      </c>
      <c r="X11" s="131" t="s">
        <v>25</v>
      </c>
      <c r="Y11" s="132"/>
      <c r="Z11" s="132"/>
      <c r="AA11" s="120" t="s">
        <v>29</v>
      </c>
    </row>
    <row r="12" spans="1:27" s="5" customFormat="1" ht="69" customHeight="1">
      <c r="A12" s="123" t="s">
        <v>2</v>
      </c>
      <c r="B12" s="126" t="s">
        <v>4</v>
      </c>
      <c r="C12" s="113" t="s">
        <v>38</v>
      </c>
      <c r="D12" s="126" t="s">
        <v>5</v>
      </c>
      <c r="E12" s="113" t="s">
        <v>34</v>
      </c>
      <c r="F12" s="113" t="s">
        <v>6</v>
      </c>
      <c r="G12" s="113" t="s">
        <v>1</v>
      </c>
      <c r="H12" s="113" t="s">
        <v>7</v>
      </c>
      <c r="I12" s="135" t="s">
        <v>35</v>
      </c>
      <c r="J12" s="126" t="s">
        <v>9</v>
      </c>
      <c r="K12" s="126" t="s">
        <v>10</v>
      </c>
      <c r="L12" s="126" t="s">
        <v>11</v>
      </c>
      <c r="M12" s="138" t="s">
        <v>12</v>
      </c>
      <c r="N12" s="139"/>
      <c r="O12" s="139"/>
      <c r="P12" s="139"/>
      <c r="Q12" s="139"/>
      <c r="R12" s="139"/>
      <c r="S12" s="139"/>
      <c r="T12" s="139"/>
      <c r="U12" s="139"/>
      <c r="V12" s="113" t="s">
        <v>23</v>
      </c>
      <c r="W12" s="127"/>
      <c r="X12" s="133"/>
      <c r="Y12" s="134"/>
      <c r="Z12" s="134"/>
      <c r="AA12" s="121"/>
    </row>
    <row r="13" spans="1:27" s="5" customFormat="1" ht="73.5" customHeight="1">
      <c r="A13" s="124"/>
      <c r="B13" s="127"/>
      <c r="C13" s="129"/>
      <c r="D13" s="127"/>
      <c r="E13" s="129"/>
      <c r="F13" s="129"/>
      <c r="G13" s="129"/>
      <c r="H13" s="129"/>
      <c r="I13" s="136"/>
      <c r="J13" s="127"/>
      <c r="K13" s="127"/>
      <c r="L13" s="127"/>
      <c r="M13" s="113" t="s">
        <v>13</v>
      </c>
      <c r="N13" s="138" t="s">
        <v>14</v>
      </c>
      <c r="O13" s="139"/>
      <c r="P13" s="139"/>
      <c r="Q13" s="138" t="s">
        <v>32</v>
      </c>
      <c r="R13" s="139"/>
      <c r="S13" s="139"/>
      <c r="T13" s="139"/>
      <c r="U13" s="113" t="s">
        <v>22</v>
      </c>
      <c r="V13" s="129"/>
      <c r="W13" s="127"/>
      <c r="X13" s="113" t="s">
        <v>26</v>
      </c>
      <c r="Y13" s="113" t="s">
        <v>27</v>
      </c>
      <c r="Z13" s="113" t="s">
        <v>28</v>
      </c>
      <c r="AA13" s="121"/>
    </row>
    <row r="14" spans="1:27" s="5" customFormat="1" ht="220.5" customHeight="1">
      <c r="A14" s="125"/>
      <c r="B14" s="128"/>
      <c r="C14" s="114"/>
      <c r="D14" s="128"/>
      <c r="E14" s="114"/>
      <c r="F14" s="114"/>
      <c r="G14" s="114"/>
      <c r="H14" s="114"/>
      <c r="I14" s="137"/>
      <c r="J14" s="128"/>
      <c r="K14" s="128"/>
      <c r="L14" s="128"/>
      <c r="M14" s="114"/>
      <c r="N14" s="12" t="s">
        <v>15</v>
      </c>
      <c r="O14" s="12" t="s">
        <v>16</v>
      </c>
      <c r="P14" s="12" t="s">
        <v>17</v>
      </c>
      <c r="Q14" s="12" t="s">
        <v>18</v>
      </c>
      <c r="R14" s="12" t="s">
        <v>19</v>
      </c>
      <c r="S14" s="12" t="s">
        <v>20</v>
      </c>
      <c r="T14" s="12" t="s">
        <v>21</v>
      </c>
      <c r="U14" s="114"/>
      <c r="V14" s="114"/>
      <c r="W14" s="128"/>
      <c r="X14" s="114"/>
      <c r="Y14" s="114"/>
      <c r="Z14" s="114"/>
      <c r="AA14" s="122"/>
    </row>
    <row r="15" spans="1:27" s="5" customFormat="1" ht="11.25" customHeight="1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77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  <c r="X15" s="10">
        <v>24</v>
      </c>
      <c r="Y15" s="10">
        <v>25</v>
      </c>
      <c r="Z15" s="10">
        <v>26</v>
      </c>
      <c r="AA15" s="35">
        <v>27</v>
      </c>
    </row>
    <row r="16" spans="1:30" s="6" customFormat="1" ht="63.75">
      <c r="A16" s="57">
        <v>1</v>
      </c>
      <c r="B16" s="58" t="s">
        <v>131</v>
      </c>
      <c r="C16" s="58" t="s">
        <v>86</v>
      </c>
      <c r="D16" s="58" t="s">
        <v>87</v>
      </c>
      <c r="E16" s="58" t="s">
        <v>88</v>
      </c>
      <c r="F16" s="58" t="s">
        <v>132</v>
      </c>
      <c r="G16" s="59" t="s">
        <v>133</v>
      </c>
      <c r="H16" s="58" t="s">
        <v>30</v>
      </c>
      <c r="I16" s="59">
        <v>0.415</v>
      </c>
      <c r="J16" s="58" t="s">
        <v>134</v>
      </c>
      <c r="K16" s="59">
        <v>0</v>
      </c>
      <c r="L16" s="60" t="s">
        <v>135</v>
      </c>
      <c r="M16" s="59">
        <v>27</v>
      </c>
      <c r="N16" s="59">
        <v>0</v>
      </c>
      <c r="O16" s="59">
        <v>17</v>
      </c>
      <c r="P16" s="59">
        <v>10</v>
      </c>
      <c r="Q16" s="59">
        <v>0</v>
      </c>
      <c r="R16" s="59">
        <v>0</v>
      </c>
      <c r="S16" s="59">
        <v>0</v>
      </c>
      <c r="T16" s="59">
        <v>27</v>
      </c>
      <c r="U16" s="59">
        <v>0</v>
      </c>
      <c r="V16" s="59">
        <v>0</v>
      </c>
      <c r="W16" s="59"/>
      <c r="X16" s="58" t="s">
        <v>89</v>
      </c>
      <c r="Y16" s="61" t="s">
        <v>90</v>
      </c>
      <c r="Z16" s="62" t="s">
        <v>91</v>
      </c>
      <c r="AA16" s="59">
        <v>0</v>
      </c>
      <c r="AC16" s="56"/>
      <c r="AD16" s="56"/>
    </row>
    <row r="17" spans="1:30" s="6" customFormat="1" ht="63.75">
      <c r="A17" s="57">
        <v>2</v>
      </c>
      <c r="B17" s="58" t="s">
        <v>131</v>
      </c>
      <c r="C17" s="58" t="s">
        <v>86</v>
      </c>
      <c r="D17" s="58" t="s">
        <v>87</v>
      </c>
      <c r="E17" s="58" t="s">
        <v>88</v>
      </c>
      <c r="F17" s="58" t="s">
        <v>136</v>
      </c>
      <c r="G17" s="59" t="s">
        <v>137</v>
      </c>
      <c r="H17" s="58" t="s">
        <v>30</v>
      </c>
      <c r="I17" s="59">
        <v>0.332</v>
      </c>
      <c r="J17" s="58" t="s">
        <v>138</v>
      </c>
      <c r="K17" s="59">
        <v>0</v>
      </c>
      <c r="L17" s="60" t="s">
        <v>139</v>
      </c>
      <c r="M17" s="59">
        <v>17</v>
      </c>
      <c r="N17" s="59">
        <v>0</v>
      </c>
      <c r="O17" s="59">
        <v>11</v>
      </c>
      <c r="P17" s="59">
        <v>6</v>
      </c>
      <c r="Q17" s="59">
        <v>0</v>
      </c>
      <c r="R17" s="59">
        <v>0</v>
      </c>
      <c r="S17" s="59">
        <v>0</v>
      </c>
      <c r="T17" s="59">
        <v>17</v>
      </c>
      <c r="U17" s="59">
        <v>0</v>
      </c>
      <c r="V17" s="59">
        <v>0</v>
      </c>
      <c r="W17" s="59"/>
      <c r="X17" s="58" t="s">
        <v>89</v>
      </c>
      <c r="Y17" s="61" t="s">
        <v>90</v>
      </c>
      <c r="Z17" s="62" t="s">
        <v>91</v>
      </c>
      <c r="AA17" s="59">
        <v>0</v>
      </c>
      <c r="AC17" s="56"/>
      <c r="AD17" s="56"/>
    </row>
    <row r="18" spans="1:30" s="6" customFormat="1" ht="102">
      <c r="A18" s="57">
        <v>3</v>
      </c>
      <c r="B18" s="58" t="s">
        <v>85</v>
      </c>
      <c r="C18" s="58" t="s">
        <v>86</v>
      </c>
      <c r="D18" s="58" t="s">
        <v>87</v>
      </c>
      <c r="E18" s="58" t="s">
        <v>88</v>
      </c>
      <c r="F18" s="58" t="s">
        <v>140</v>
      </c>
      <c r="G18" s="59" t="s">
        <v>141</v>
      </c>
      <c r="H18" s="58" t="s">
        <v>30</v>
      </c>
      <c r="I18" s="59">
        <v>0.565</v>
      </c>
      <c r="J18" s="58" t="s">
        <v>142</v>
      </c>
      <c r="K18" s="59">
        <v>0</v>
      </c>
      <c r="L18" s="60" t="s">
        <v>143</v>
      </c>
      <c r="M18" s="59">
        <v>12</v>
      </c>
      <c r="N18" s="59">
        <v>0</v>
      </c>
      <c r="O18" s="59">
        <v>9</v>
      </c>
      <c r="P18" s="59">
        <v>3</v>
      </c>
      <c r="Q18" s="59">
        <v>0</v>
      </c>
      <c r="R18" s="59">
        <v>0</v>
      </c>
      <c r="S18" s="59">
        <v>0</v>
      </c>
      <c r="T18" s="59">
        <v>12</v>
      </c>
      <c r="U18" s="59">
        <v>0</v>
      </c>
      <c r="V18" s="59">
        <v>0</v>
      </c>
      <c r="W18" s="59"/>
      <c r="X18" s="58" t="s">
        <v>89</v>
      </c>
      <c r="Y18" s="61" t="s">
        <v>90</v>
      </c>
      <c r="Z18" s="62" t="s">
        <v>91</v>
      </c>
      <c r="AA18" s="59">
        <v>0</v>
      </c>
      <c r="AC18" s="56"/>
      <c r="AD18" s="56"/>
    </row>
    <row r="19" spans="1:30" s="6" customFormat="1" ht="255">
      <c r="A19" s="63">
        <v>4</v>
      </c>
      <c r="B19" s="58" t="s">
        <v>85</v>
      </c>
      <c r="C19" s="58" t="s">
        <v>144</v>
      </c>
      <c r="D19" s="58" t="s">
        <v>87</v>
      </c>
      <c r="E19" s="58" t="s">
        <v>88</v>
      </c>
      <c r="F19" s="58" t="s">
        <v>145</v>
      </c>
      <c r="G19" s="59" t="s">
        <v>146</v>
      </c>
      <c r="H19" s="58" t="s">
        <v>30</v>
      </c>
      <c r="I19" s="59">
        <v>0.581</v>
      </c>
      <c r="J19" s="58" t="s">
        <v>147</v>
      </c>
      <c r="K19" s="59">
        <v>0</v>
      </c>
      <c r="L19" s="60" t="s">
        <v>148</v>
      </c>
      <c r="M19" s="59">
        <v>97</v>
      </c>
      <c r="N19" s="59">
        <v>0</v>
      </c>
      <c r="O19" s="59">
        <v>75</v>
      </c>
      <c r="P19" s="59">
        <v>22</v>
      </c>
      <c r="Q19" s="59">
        <v>0</v>
      </c>
      <c r="R19" s="59">
        <v>0</v>
      </c>
      <c r="S19" s="59">
        <v>0</v>
      </c>
      <c r="T19" s="59">
        <v>97</v>
      </c>
      <c r="U19" s="59">
        <v>0</v>
      </c>
      <c r="V19" s="59">
        <v>0</v>
      </c>
      <c r="W19" s="59"/>
      <c r="X19" s="58" t="s">
        <v>89</v>
      </c>
      <c r="Y19" s="61" t="s">
        <v>92</v>
      </c>
      <c r="Z19" s="62" t="s">
        <v>93</v>
      </c>
      <c r="AA19" s="59">
        <v>0</v>
      </c>
      <c r="AC19" s="56"/>
      <c r="AD19" s="56"/>
    </row>
    <row r="20" spans="1:30" s="6" customFormat="1" ht="63.75">
      <c r="A20" s="57">
        <v>5</v>
      </c>
      <c r="B20" s="58" t="s">
        <v>131</v>
      </c>
      <c r="C20" s="58" t="s">
        <v>86</v>
      </c>
      <c r="D20" s="58" t="s">
        <v>87</v>
      </c>
      <c r="E20" s="58" t="s">
        <v>88</v>
      </c>
      <c r="F20" s="58" t="s">
        <v>149</v>
      </c>
      <c r="G20" s="59" t="s">
        <v>150</v>
      </c>
      <c r="H20" s="58" t="s">
        <v>30</v>
      </c>
      <c r="I20" s="59">
        <v>0.531</v>
      </c>
      <c r="J20" s="58" t="s">
        <v>151</v>
      </c>
      <c r="K20" s="59">
        <v>0</v>
      </c>
      <c r="L20" s="60" t="s">
        <v>152</v>
      </c>
      <c r="M20" s="59">
        <v>34</v>
      </c>
      <c r="N20" s="59">
        <v>0</v>
      </c>
      <c r="O20" s="59">
        <v>4</v>
      </c>
      <c r="P20" s="59">
        <v>30</v>
      </c>
      <c r="Q20" s="59">
        <v>0</v>
      </c>
      <c r="R20" s="59">
        <v>0</v>
      </c>
      <c r="S20" s="59">
        <v>0</v>
      </c>
      <c r="T20" s="59">
        <v>34</v>
      </c>
      <c r="U20" s="59">
        <v>0</v>
      </c>
      <c r="V20" s="59">
        <v>0</v>
      </c>
      <c r="W20" s="59"/>
      <c r="X20" s="58" t="s">
        <v>94</v>
      </c>
      <c r="Y20" s="61" t="s">
        <v>90</v>
      </c>
      <c r="Z20" s="62" t="s">
        <v>91</v>
      </c>
      <c r="AA20" s="59">
        <v>0</v>
      </c>
      <c r="AC20" s="56"/>
      <c r="AD20" s="56"/>
    </row>
    <row r="21" spans="1:30" s="6" customFormat="1" ht="225.75" customHeight="1">
      <c r="A21" s="57">
        <v>6</v>
      </c>
      <c r="B21" s="58" t="s">
        <v>85</v>
      </c>
      <c r="C21" s="58" t="s">
        <v>86</v>
      </c>
      <c r="D21" s="58" t="s">
        <v>87</v>
      </c>
      <c r="E21" s="58" t="s">
        <v>88</v>
      </c>
      <c r="F21" s="58" t="s">
        <v>153</v>
      </c>
      <c r="G21" s="59" t="s">
        <v>154</v>
      </c>
      <c r="H21" s="58" t="s">
        <v>30</v>
      </c>
      <c r="I21" s="59">
        <v>0.332</v>
      </c>
      <c r="J21" s="58" t="s">
        <v>155</v>
      </c>
      <c r="K21" s="59">
        <v>0</v>
      </c>
      <c r="L21" s="60" t="s">
        <v>156</v>
      </c>
      <c r="M21" s="59">
        <v>61</v>
      </c>
      <c r="N21" s="59">
        <v>0</v>
      </c>
      <c r="O21" s="59">
        <v>52</v>
      </c>
      <c r="P21" s="59">
        <v>9</v>
      </c>
      <c r="Q21" s="59">
        <v>0</v>
      </c>
      <c r="R21" s="59">
        <v>0</v>
      </c>
      <c r="S21" s="59">
        <v>0</v>
      </c>
      <c r="T21" s="59">
        <v>61</v>
      </c>
      <c r="U21" s="59">
        <v>0</v>
      </c>
      <c r="V21" s="59">
        <v>0</v>
      </c>
      <c r="W21" s="59"/>
      <c r="X21" s="58" t="s">
        <v>94</v>
      </c>
      <c r="Y21" s="61" t="s">
        <v>98</v>
      </c>
      <c r="Z21" s="62" t="s">
        <v>99</v>
      </c>
      <c r="AA21" s="59">
        <v>0</v>
      </c>
      <c r="AC21" s="56"/>
      <c r="AD21" s="56"/>
    </row>
    <row r="22" spans="1:30" s="6" customFormat="1" ht="63.75">
      <c r="A22" s="57">
        <v>7</v>
      </c>
      <c r="B22" s="58" t="s">
        <v>131</v>
      </c>
      <c r="C22" s="58" t="s">
        <v>86</v>
      </c>
      <c r="D22" s="58" t="s">
        <v>87</v>
      </c>
      <c r="E22" s="58" t="s">
        <v>88</v>
      </c>
      <c r="F22" s="58" t="s">
        <v>157</v>
      </c>
      <c r="G22" s="59" t="s">
        <v>158</v>
      </c>
      <c r="H22" s="58" t="s">
        <v>30</v>
      </c>
      <c r="I22" s="59">
        <v>0.431</v>
      </c>
      <c r="J22" s="58" t="s">
        <v>151</v>
      </c>
      <c r="K22" s="59">
        <v>0</v>
      </c>
      <c r="L22" s="60" t="s">
        <v>152</v>
      </c>
      <c r="M22" s="59">
        <v>34</v>
      </c>
      <c r="N22" s="59">
        <v>0</v>
      </c>
      <c r="O22" s="59">
        <v>4</v>
      </c>
      <c r="P22" s="59">
        <v>30</v>
      </c>
      <c r="Q22" s="59">
        <v>0</v>
      </c>
      <c r="R22" s="59">
        <v>0</v>
      </c>
      <c r="S22" s="59">
        <v>0</v>
      </c>
      <c r="T22" s="59">
        <v>34</v>
      </c>
      <c r="U22" s="59">
        <v>0</v>
      </c>
      <c r="V22" s="59">
        <v>0</v>
      </c>
      <c r="W22" s="59"/>
      <c r="X22" s="58" t="s">
        <v>97</v>
      </c>
      <c r="Y22" s="61" t="s">
        <v>90</v>
      </c>
      <c r="Z22" s="62" t="s">
        <v>91</v>
      </c>
      <c r="AA22" s="59">
        <v>0</v>
      </c>
      <c r="AC22" s="56"/>
      <c r="AD22" s="56"/>
    </row>
    <row r="23" spans="1:30" s="6" customFormat="1" ht="344.25">
      <c r="A23" s="57">
        <v>8</v>
      </c>
      <c r="B23" s="58" t="s">
        <v>131</v>
      </c>
      <c r="C23" s="58" t="s">
        <v>86</v>
      </c>
      <c r="D23" s="58" t="s">
        <v>87</v>
      </c>
      <c r="E23" s="58" t="s">
        <v>88</v>
      </c>
      <c r="F23" s="58" t="s">
        <v>159</v>
      </c>
      <c r="G23" s="59" t="s">
        <v>160</v>
      </c>
      <c r="H23" s="58" t="s">
        <v>30</v>
      </c>
      <c r="I23" s="59">
        <v>0.747</v>
      </c>
      <c r="J23" s="58" t="s">
        <v>161</v>
      </c>
      <c r="K23" s="59">
        <v>0</v>
      </c>
      <c r="L23" s="60" t="s">
        <v>162</v>
      </c>
      <c r="M23" s="59">
        <v>334</v>
      </c>
      <c r="N23" s="59">
        <v>0</v>
      </c>
      <c r="O23" s="59">
        <v>77</v>
      </c>
      <c r="P23" s="59">
        <v>257</v>
      </c>
      <c r="Q23" s="59">
        <v>0</v>
      </c>
      <c r="R23" s="59">
        <v>0</v>
      </c>
      <c r="S23" s="59">
        <v>0</v>
      </c>
      <c r="T23" s="59">
        <v>334</v>
      </c>
      <c r="U23" s="59">
        <v>0</v>
      </c>
      <c r="V23" s="59">
        <v>0</v>
      </c>
      <c r="W23" s="59"/>
      <c r="X23" s="58" t="s">
        <v>163</v>
      </c>
      <c r="Y23" s="61" t="s">
        <v>164</v>
      </c>
      <c r="Z23" s="62" t="s">
        <v>93</v>
      </c>
      <c r="AA23" s="59">
        <v>0</v>
      </c>
      <c r="AC23" s="56"/>
      <c r="AD23" s="56"/>
    </row>
    <row r="24" spans="1:30" s="6" customFormat="1" ht="216.75">
      <c r="A24" s="57">
        <v>9</v>
      </c>
      <c r="B24" s="58" t="s">
        <v>131</v>
      </c>
      <c r="C24" s="58" t="s">
        <v>86</v>
      </c>
      <c r="D24" s="58" t="s">
        <v>87</v>
      </c>
      <c r="E24" s="58" t="s">
        <v>88</v>
      </c>
      <c r="F24" s="58" t="s">
        <v>165</v>
      </c>
      <c r="G24" s="59" t="s">
        <v>166</v>
      </c>
      <c r="H24" s="58" t="s">
        <v>30</v>
      </c>
      <c r="I24" s="59">
        <v>0.348</v>
      </c>
      <c r="J24" s="64" t="s">
        <v>167</v>
      </c>
      <c r="K24" s="59">
        <v>0</v>
      </c>
      <c r="L24" s="60" t="s">
        <v>168</v>
      </c>
      <c r="M24" s="59">
        <v>77</v>
      </c>
      <c r="N24" s="59">
        <v>0</v>
      </c>
      <c r="O24" s="59">
        <v>32</v>
      </c>
      <c r="P24" s="59">
        <v>45</v>
      </c>
      <c r="Q24" s="59">
        <v>0</v>
      </c>
      <c r="R24" s="59">
        <v>0</v>
      </c>
      <c r="S24" s="59">
        <v>0</v>
      </c>
      <c r="T24" s="59">
        <v>77</v>
      </c>
      <c r="U24" s="59">
        <v>0</v>
      </c>
      <c r="V24" s="59">
        <v>0</v>
      </c>
      <c r="W24" s="59"/>
      <c r="X24" s="58" t="s">
        <v>100</v>
      </c>
      <c r="Y24" s="61" t="s">
        <v>90</v>
      </c>
      <c r="Z24" s="62" t="s">
        <v>91</v>
      </c>
      <c r="AA24" s="59">
        <v>0</v>
      </c>
      <c r="AC24" s="56"/>
      <c r="AD24" s="56"/>
    </row>
    <row r="25" spans="1:30" s="6" customFormat="1" ht="63.75">
      <c r="A25" s="57">
        <v>10</v>
      </c>
      <c r="B25" s="58" t="s">
        <v>131</v>
      </c>
      <c r="C25" s="58" t="s">
        <v>86</v>
      </c>
      <c r="D25" s="58" t="s">
        <v>87</v>
      </c>
      <c r="E25" s="58" t="s">
        <v>88</v>
      </c>
      <c r="F25" s="58" t="s">
        <v>169</v>
      </c>
      <c r="G25" s="59" t="s">
        <v>170</v>
      </c>
      <c r="H25" s="58" t="s">
        <v>30</v>
      </c>
      <c r="I25" s="59">
        <v>1.195</v>
      </c>
      <c r="J25" s="64" t="s">
        <v>171</v>
      </c>
      <c r="K25" s="59">
        <v>0</v>
      </c>
      <c r="L25" s="60" t="s">
        <v>172</v>
      </c>
      <c r="M25" s="59">
        <v>113</v>
      </c>
      <c r="N25" s="59">
        <v>0</v>
      </c>
      <c r="O25" s="59">
        <v>25</v>
      </c>
      <c r="P25" s="59">
        <v>88</v>
      </c>
      <c r="Q25" s="59">
        <v>0</v>
      </c>
      <c r="R25" s="59">
        <v>0</v>
      </c>
      <c r="S25" s="59">
        <v>0</v>
      </c>
      <c r="T25" s="59">
        <v>113</v>
      </c>
      <c r="U25" s="59">
        <v>0</v>
      </c>
      <c r="V25" s="59">
        <v>0</v>
      </c>
      <c r="W25" s="59"/>
      <c r="X25" s="58" t="s">
        <v>101</v>
      </c>
      <c r="Y25" s="61" t="s">
        <v>95</v>
      </c>
      <c r="Z25" s="62" t="s">
        <v>96</v>
      </c>
      <c r="AA25" s="59">
        <v>1</v>
      </c>
      <c r="AC25" s="56">
        <f>I25*M25</f>
        <v>135.035</v>
      </c>
      <c r="AD25" s="56">
        <f>M25</f>
        <v>113</v>
      </c>
    </row>
    <row r="26" spans="1:30" s="6" customFormat="1" ht="12">
      <c r="A26" s="95"/>
      <c r="B26" s="96"/>
      <c r="C26" s="96"/>
      <c r="D26" s="96"/>
      <c r="E26" s="96"/>
      <c r="F26" s="97"/>
      <c r="G26" s="97"/>
      <c r="H26" s="98"/>
      <c r="I26" s="99"/>
      <c r="J26" s="100"/>
      <c r="K26" s="100"/>
      <c r="L26" s="100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2"/>
      <c r="Y26" s="102"/>
      <c r="Z26" s="102"/>
      <c r="AA26" s="103"/>
      <c r="AC26" s="56"/>
      <c r="AD26" s="56"/>
    </row>
    <row r="27" spans="1:30" s="6" customFormat="1" ht="12" customHeight="1">
      <c r="A27" s="111" t="s">
        <v>276</v>
      </c>
      <c r="B27" s="111"/>
      <c r="C27" s="111"/>
      <c r="D27" s="111"/>
      <c r="E27" s="111"/>
      <c r="F27" s="111"/>
      <c r="G27" s="111"/>
      <c r="H27" s="78" t="s">
        <v>277</v>
      </c>
      <c r="I27" s="79">
        <f>SUM(I16:I25)</f>
        <v>5.477</v>
      </c>
      <c r="J27" s="80" t="s">
        <v>278</v>
      </c>
      <c r="K27" s="80" t="s">
        <v>278</v>
      </c>
      <c r="L27" s="80" t="s">
        <v>278</v>
      </c>
      <c r="M27" s="81">
        <f>SUM(M16:M25)</f>
        <v>806</v>
      </c>
      <c r="N27" s="81">
        <v>0</v>
      </c>
      <c r="O27" s="81">
        <f>SUM(O16:O25)</f>
        <v>306</v>
      </c>
      <c r="P27" s="81">
        <f>SUM(P16:P25)</f>
        <v>500</v>
      </c>
      <c r="Q27" s="81">
        <v>0</v>
      </c>
      <c r="R27" s="81">
        <v>0</v>
      </c>
      <c r="S27" s="81">
        <v>0</v>
      </c>
      <c r="T27" s="81">
        <f>SUM(T16:T25)</f>
        <v>806</v>
      </c>
      <c r="U27" s="81">
        <v>0</v>
      </c>
      <c r="V27" s="81">
        <v>0</v>
      </c>
      <c r="W27" s="81"/>
      <c r="X27" s="82" t="s">
        <v>278</v>
      </c>
      <c r="Y27" s="82" t="s">
        <v>278</v>
      </c>
      <c r="Z27" s="82" t="s">
        <v>278</v>
      </c>
      <c r="AA27" s="83" t="s">
        <v>279</v>
      </c>
      <c r="AC27" s="56">
        <f>SUM(AC16:AC26)</f>
        <v>135.035</v>
      </c>
      <c r="AD27" s="56">
        <f>M25</f>
        <v>113</v>
      </c>
    </row>
    <row r="28" spans="1:30" s="6" customFormat="1" ht="12.75" customHeight="1">
      <c r="A28" s="112" t="s">
        <v>280</v>
      </c>
      <c r="B28" s="112"/>
      <c r="C28" s="112"/>
      <c r="D28" s="112"/>
      <c r="E28" s="112"/>
      <c r="F28" s="112"/>
      <c r="G28" s="112"/>
      <c r="H28" s="78" t="s">
        <v>281</v>
      </c>
      <c r="I28" s="84">
        <v>0</v>
      </c>
      <c r="J28" s="85" t="s">
        <v>278</v>
      </c>
      <c r="K28" s="85" t="s">
        <v>278</v>
      </c>
      <c r="L28" s="85" t="s">
        <v>278</v>
      </c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7" t="s">
        <v>278</v>
      </c>
      <c r="Y28" s="87" t="s">
        <v>278</v>
      </c>
      <c r="Z28" s="87" t="s">
        <v>278</v>
      </c>
      <c r="AA28" s="88">
        <v>1</v>
      </c>
      <c r="AC28" s="56"/>
      <c r="AD28" s="56"/>
    </row>
    <row r="29" spans="1:30" s="6" customFormat="1" ht="12.75" customHeight="1">
      <c r="A29" s="112" t="s">
        <v>282</v>
      </c>
      <c r="B29" s="112"/>
      <c r="C29" s="112"/>
      <c r="D29" s="112"/>
      <c r="E29" s="112"/>
      <c r="F29" s="112"/>
      <c r="G29" s="112"/>
      <c r="H29" s="78" t="s">
        <v>283</v>
      </c>
      <c r="I29" s="84">
        <v>0</v>
      </c>
      <c r="J29" s="85" t="s">
        <v>278</v>
      </c>
      <c r="K29" s="85" t="s">
        <v>278</v>
      </c>
      <c r="L29" s="85" t="s">
        <v>278</v>
      </c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7" t="s">
        <v>278</v>
      </c>
      <c r="Y29" s="87" t="s">
        <v>278</v>
      </c>
      <c r="Z29" s="87" t="s">
        <v>278</v>
      </c>
      <c r="AA29" s="88" t="s">
        <v>284</v>
      </c>
      <c r="AC29" s="56"/>
      <c r="AD29" s="56"/>
    </row>
    <row r="30" spans="1:30" s="6" customFormat="1" ht="12.75" customHeight="1">
      <c r="A30" s="112" t="s">
        <v>285</v>
      </c>
      <c r="B30" s="112"/>
      <c r="C30" s="112"/>
      <c r="D30" s="112"/>
      <c r="E30" s="112"/>
      <c r="F30" s="112"/>
      <c r="G30" s="112"/>
      <c r="H30" s="78" t="s">
        <v>30</v>
      </c>
      <c r="I30" s="84">
        <f>SUM(I16:I25)</f>
        <v>5.477</v>
      </c>
      <c r="J30" s="85" t="s">
        <v>278</v>
      </c>
      <c r="K30" s="85" t="s">
        <v>278</v>
      </c>
      <c r="L30" s="85" t="s">
        <v>278</v>
      </c>
      <c r="M30" s="86">
        <f>SUM(M16:M25)</f>
        <v>806</v>
      </c>
      <c r="N30" s="86">
        <v>0</v>
      </c>
      <c r="O30" s="86">
        <f>SUM(O16:O25)</f>
        <v>306</v>
      </c>
      <c r="P30" s="86">
        <f>SUM(P16:P25)</f>
        <v>500</v>
      </c>
      <c r="Q30" s="86">
        <v>0</v>
      </c>
      <c r="R30" s="86">
        <v>0</v>
      </c>
      <c r="S30" s="86">
        <v>0</v>
      </c>
      <c r="T30" s="86">
        <f>SUM(T16:T25)</f>
        <v>806</v>
      </c>
      <c r="U30" s="86">
        <v>0</v>
      </c>
      <c r="V30" s="86">
        <v>0</v>
      </c>
      <c r="W30" s="86"/>
      <c r="X30" s="87" t="s">
        <v>278</v>
      </c>
      <c r="Y30" s="87" t="s">
        <v>278</v>
      </c>
      <c r="Z30" s="87" t="s">
        <v>278</v>
      </c>
      <c r="AA30" s="88" t="s">
        <v>279</v>
      </c>
      <c r="AC30" s="56"/>
      <c r="AD30" s="56"/>
    </row>
    <row r="31" spans="1:30" s="6" customFormat="1" ht="12.75" customHeight="1">
      <c r="A31" s="112" t="s">
        <v>286</v>
      </c>
      <c r="B31" s="112"/>
      <c r="C31" s="112"/>
      <c r="D31" s="112"/>
      <c r="E31" s="112"/>
      <c r="F31" s="112"/>
      <c r="G31" s="112"/>
      <c r="H31" s="78" t="s">
        <v>287</v>
      </c>
      <c r="I31" s="84">
        <v>0</v>
      </c>
      <c r="J31" s="85" t="s">
        <v>278</v>
      </c>
      <c r="K31" s="85" t="s">
        <v>278</v>
      </c>
      <c r="L31" s="85" t="s">
        <v>278</v>
      </c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7" t="s">
        <v>278</v>
      </c>
      <c r="Y31" s="87" t="s">
        <v>278</v>
      </c>
      <c r="Z31" s="87" t="s">
        <v>278</v>
      </c>
      <c r="AA31" s="88" t="s">
        <v>288</v>
      </c>
      <c r="AC31" s="56"/>
      <c r="AD31" s="56"/>
    </row>
    <row r="32" spans="1:27" s="6" customFormat="1" ht="12.75" customHeight="1">
      <c r="A32" s="89"/>
      <c r="B32" s="90"/>
      <c r="C32" s="90"/>
      <c r="D32" s="90"/>
      <c r="E32" s="90"/>
      <c r="F32" s="90"/>
      <c r="G32" s="91"/>
      <c r="H32" s="90"/>
      <c r="I32" s="91"/>
      <c r="J32" s="90"/>
      <c r="K32" s="91"/>
      <c r="L32" s="92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0"/>
      <c r="Y32" s="93"/>
      <c r="Z32" s="94"/>
      <c r="AA32" s="91"/>
    </row>
    <row r="33" spans="28:30" ht="17.25" customHeight="1">
      <c r="AB33" s="6"/>
      <c r="AC33" s="6"/>
      <c r="AD33" s="6"/>
    </row>
    <row r="34" spans="7:30" s="1" customFormat="1" ht="42" customHeight="1">
      <c r="G34" s="108" t="s">
        <v>110</v>
      </c>
      <c r="H34" s="108"/>
      <c r="I34" s="108"/>
      <c r="J34" s="108"/>
      <c r="K34" s="108"/>
      <c r="L34" s="108"/>
      <c r="M34" s="108" t="s">
        <v>112</v>
      </c>
      <c r="N34" s="108"/>
      <c r="O34" s="108"/>
      <c r="P34" s="108"/>
      <c r="Q34" s="108"/>
      <c r="R34" s="108"/>
      <c r="S34" s="108"/>
      <c r="T34" s="108"/>
      <c r="U34" s="108"/>
      <c r="V34" s="108"/>
      <c r="AB34" s="6"/>
      <c r="AC34" s="6"/>
      <c r="AD34" s="6"/>
    </row>
    <row r="35" spans="7:30" s="4" customFormat="1" ht="22.5" customHeight="1">
      <c r="G35" s="130" t="s">
        <v>111</v>
      </c>
      <c r="H35" s="130"/>
      <c r="I35" s="130"/>
      <c r="J35" s="130"/>
      <c r="K35" s="130"/>
      <c r="L35" s="130"/>
      <c r="M35" s="130" t="s">
        <v>109</v>
      </c>
      <c r="N35" s="130"/>
      <c r="O35" s="130"/>
      <c r="P35" s="130"/>
      <c r="Q35" s="130"/>
      <c r="R35" s="130"/>
      <c r="S35" s="109"/>
      <c r="T35" s="109"/>
      <c r="U35" s="109"/>
      <c r="V35" s="109"/>
      <c r="AB35" s="6"/>
      <c r="AC35" s="6"/>
      <c r="AD35" s="6"/>
    </row>
    <row r="36" spans="1:30" s="5" customFormat="1" ht="28.5" customHeight="1">
      <c r="A36" s="140" t="s">
        <v>80</v>
      </c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2"/>
      <c r="AC36" s="2"/>
      <c r="AD36" s="2"/>
    </row>
    <row r="37" spans="28:30" ht="3" customHeight="1">
      <c r="AB37" s="1"/>
      <c r="AC37" s="1"/>
      <c r="AD37" s="1"/>
    </row>
    <row r="38" spans="28:30" ht="12.75">
      <c r="AB38" s="4"/>
      <c r="AC38" s="4"/>
      <c r="AD38" s="4"/>
    </row>
    <row r="39" spans="28:30" ht="12.75">
      <c r="AB39" s="5"/>
      <c r="AC39" s="5"/>
      <c r="AD39" s="5"/>
    </row>
  </sheetData>
  <sheetProtection/>
  <mergeCells count="42">
    <mergeCell ref="S35:V35"/>
    <mergeCell ref="N13:P13"/>
    <mergeCell ref="Q13:T13"/>
    <mergeCell ref="L12:L14"/>
    <mergeCell ref="M12:U12"/>
    <mergeCell ref="A36:AA36"/>
    <mergeCell ref="G34:L34"/>
    <mergeCell ref="M34:R34"/>
    <mergeCell ref="S34:V34"/>
    <mergeCell ref="G35:L35"/>
    <mergeCell ref="M35:R35"/>
    <mergeCell ref="X11:Z12"/>
    <mergeCell ref="Y13:Y14"/>
    <mergeCell ref="Z13:Z14"/>
    <mergeCell ref="H12:H14"/>
    <mergeCell ref="I12:I14"/>
    <mergeCell ref="J12:J14"/>
    <mergeCell ref="K12:K14"/>
    <mergeCell ref="W11:W14"/>
    <mergeCell ref="V12:V14"/>
    <mergeCell ref="AA11:AA14"/>
    <mergeCell ref="A12:A14"/>
    <mergeCell ref="B12:B14"/>
    <mergeCell ref="C12:C14"/>
    <mergeCell ref="D12:D14"/>
    <mergeCell ref="E12:E14"/>
    <mergeCell ref="F12:F14"/>
    <mergeCell ref="G12:G14"/>
    <mergeCell ref="U13:U14"/>
    <mergeCell ref="X13:X14"/>
    <mergeCell ref="N6:O6"/>
    <mergeCell ref="Q6:R6"/>
    <mergeCell ref="H8:U8"/>
    <mergeCell ref="H9:U9"/>
    <mergeCell ref="A11:I11"/>
    <mergeCell ref="J11:V11"/>
    <mergeCell ref="A27:G27"/>
    <mergeCell ref="A28:G28"/>
    <mergeCell ref="A29:G29"/>
    <mergeCell ref="A30:G30"/>
    <mergeCell ref="A31:G31"/>
    <mergeCell ref="M13:M14"/>
  </mergeCells>
  <printOptions/>
  <pageMargins left="0.3937007874015748" right="0.31496062992125984" top="0.5905511811023623" bottom="0.31496062992125984" header="0.1968503937007874" footer="0.1968503937007874"/>
  <pageSetup fitToHeight="0" fitToWidth="1" horizontalDpi="600" verticalDpi="600" orientation="landscape" paperSize="8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2"/>
  <sheetViews>
    <sheetView tabSelected="1" zoomScaleSheetLayoutView="130" workbookViewId="0" topLeftCell="A67">
      <selection activeCell="Q1" sqref="A1:Q82"/>
    </sheetView>
  </sheetViews>
  <sheetFormatPr defaultColWidth="0.875" defaultRowHeight="12.75"/>
  <cols>
    <col min="1" max="1" width="6.375" style="2" customWidth="1"/>
    <col min="2" max="2" width="14.625" style="2" customWidth="1"/>
    <col min="3" max="3" width="17.25390625" style="2" customWidth="1"/>
    <col min="4" max="4" width="20.375" style="67" customWidth="1"/>
    <col min="5" max="5" width="7.125" style="67" customWidth="1"/>
    <col min="6" max="6" width="11.375" style="67" customWidth="1"/>
    <col min="7" max="7" width="21.75390625" style="67" customWidth="1"/>
    <col min="8" max="8" width="6.125" style="2" customWidth="1"/>
    <col min="9" max="9" width="10.25390625" style="2" customWidth="1"/>
    <col min="10" max="12" width="10.625" style="2" customWidth="1"/>
    <col min="13" max="13" width="10.375" style="2" customWidth="1"/>
    <col min="14" max="14" width="11.75390625" style="2" customWidth="1"/>
    <col min="15" max="16" width="10.375" style="2" customWidth="1"/>
    <col min="17" max="17" width="17.125" style="2" customWidth="1"/>
    <col min="18" max="22" width="1.37890625" style="2" customWidth="1"/>
    <col min="23" max="16384" width="0.875" style="2" customWidth="1"/>
  </cols>
  <sheetData>
    <row r="1" s="66" customFormat="1" ht="12">
      <c r="N1" s="66" t="s">
        <v>37</v>
      </c>
    </row>
    <row r="2" s="67" customFormat="1" ht="12.75"/>
    <row r="3" spans="1:17" s="71" customFormat="1" ht="15.75">
      <c r="A3" s="153" t="s">
        <v>290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38" t="s">
        <v>104</v>
      </c>
      <c r="O3" s="73" t="s">
        <v>105</v>
      </c>
      <c r="P3" s="37" t="s">
        <v>130</v>
      </c>
      <c r="Q3" s="71" t="s">
        <v>64</v>
      </c>
    </row>
    <row r="4" spans="3:14" s="71" customFormat="1" ht="15" customHeight="1">
      <c r="C4" s="74"/>
      <c r="D4" s="116" t="s">
        <v>102</v>
      </c>
      <c r="E4" s="116"/>
      <c r="F4" s="116"/>
      <c r="G4" s="116"/>
      <c r="H4" s="116"/>
      <c r="I4" s="116"/>
      <c r="J4" s="116"/>
      <c r="K4" s="116"/>
      <c r="L4" s="116"/>
      <c r="M4" s="116"/>
      <c r="N4" s="116"/>
    </row>
    <row r="5" spans="3:14" s="71" customFormat="1" ht="13.5" customHeight="1">
      <c r="C5" s="74"/>
      <c r="D5" s="154" t="s">
        <v>33</v>
      </c>
      <c r="E5" s="154"/>
      <c r="F5" s="154"/>
      <c r="G5" s="154"/>
      <c r="H5" s="154"/>
      <c r="I5" s="154"/>
      <c r="J5" s="154"/>
      <c r="K5" s="154"/>
      <c r="L5" s="154"/>
      <c r="M5" s="154"/>
      <c r="N5" s="154"/>
    </row>
    <row r="6" s="67" customFormat="1" ht="9" customHeight="1"/>
    <row r="7" spans="1:17" ht="41.25" customHeight="1">
      <c r="A7" s="149" t="s">
        <v>65</v>
      </c>
      <c r="B7" s="151" t="s">
        <v>4</v>
      </c>
      <c r="C7" s="151" t="s">
        <v>66</v>
      </c>
      <c r="D7" s="157" t="s">
        <v>67</v>
      </c>
      <c r="E7" s="142" t="s">
        <v>68</v>
      </c>
      <c r="F7" s="143"/>
      <c r="G7" s="144" t="s">
        <v>69</v>
      </c>
      <c r="H7" s="145"/>
      <c r="I7" s="144" t="s">
        <v>70</v>
      </c>
      <c r="J7" s="146"/>
      <c r="K7" s="146"/>
      <c r="L7" s="146"/>
      <c r="M7" s="146"/>
      <c r="N7" s="146"/>
      <c r="O7" s="146"/>
      <c r="P7" s="146"/>
      <c r="Q7" s="145"/>
    </row>
    <row r="8" spans="1:17" ht="55.5" customHeight="1">
      <c r="A8" s="155"/>
      <c r="B8" s="156"/>
      <c r="C8" s="156"/>
      <c r="D8" s="158"/>
      <c r="E8" s="147" t="s">
        <v>71</v>
      </c>
      <c r="F8" s="147" t="s">
        <v>72</v>
      </c>
      <c r="G8" s="147" t="s">
        <v>73</v>
      </c>
      <c r="H8" s="149" t="s">
        <v>74</v>
      </c>
      <c r="I8" s="149" t="s">
        <v>75</v>
      </c>
      <c r="J8" s="144" t="s">
        <v>76</v>
      </c>
      <c r="K8" s="146"/>
      <c r="L8" s="146"/>
      <c r="M8" s="144" t="s">
        <v>77</v>
      </c>
      <c r="N8" s="146"/>
      <c r="O8" s="146"/>
      <c r="P8" s="146"/>
      <c r="Q8" s="151" t="s">
        <v>22</v>
      </c>
    </row>
    <row r="9" spans="1:17" ht="84.75" customHeight="1">
      <c r="A9" s="150"/>
      <c r="B9" s="152"/>
      <c r="C9" s="152"/>
      <c r="D9" s="159"/>
      <c r="E9" s="148"/>
      <c r="F9" s="148"/>
      <c r="G9" s="148"/>
      <c r="H9" s="150"/>
      <c r="I9" s="150"/>
      <c r="J9" s="31" t="s">
        <v>15</v>
      </c>
      <c r="K9" s="31" t="s">
        <v>16</v>
      </c>
      <c r="L9" s="31" t="s">
        <v>17</v>
      </c>
      <c r="M9" s="31" t="s">
        <v>18</v>
      </c>
      <c r="N9" s="31" t="s">
        <v>19</v>
      </c>
      <c r="O9" s="31" t="s">
        <v>20</v>
      </c>
      <c r="P9" s="31" t="s">
        <v>78</v>
      </c>
      <c r="Q9" s="152"/>
    </row>
    <row r="10" spans="1:17" ht="12.75">
      <c r="A10" s="29">
        <v>1</v>
      </c>
      <c r="B10" s="29">
        <v>2</v>
      </c>
      <c r="C10" s="29">
        <v>3</v>
      </c>
      <c r="D10" s="46">
        <v>4</v>
      </c>
      <c r="E10" s="46">
        <v>5</v>
      </c>
      <c r="F10" s="46">
        <v>6</v>
      </c>
      <c r="G10" s="46">
        <v>7</v>
      </c>
      <c r="H10" s="29">
        <v>8</v>
      </c>
      <c r="I10" s="29">
        <v>9</v>
      </c>
      <c r="J10" s="29">
        <v>10</v>
      </c>
      <c r="K10" s="29">
        <v>11</v>
      </c>
      <c r="L10" s="29">
        <v>12</v>
      </c>
      <c r="M10" s="29">
        <v>13</v>
      </c>
      <c r="N10" s="29">
        <v>14</v>
      </c>
      <c r="O10" s="29">
        <v>15</v>
      </c>
      <c r="P10" s="29">
        <v>16</v>
      </c>
      <c r="Q10" s="36">
        <v>17</v>
      </c>
    </row>
    <row r="11" spans="1:17" s="30" customFormat="1" ht="25.5">
      <c r="A11" s="40">
        <v>1</v>
      </c>
      <c r="B11" s="39" t="s">
        <v>102</v>
      </c>
      <c r="C11" s="45" t="s">
        <v>123</v>
      </c>
      <c r="D11" s="45" t="s">
        <v>262</v>
      </c>
      <c r="E11" s="44" t="s">
        <v>121</v>
      </c>
      <c r="F11" s="45">
        <v>10</v>
      </c>
      <c r="G11" s="44" t="s">
        <v>191</v>
      </c>
      <c r="H11" s="44">
        <v>0.4</v>
      </c>
      <c r="I11" s="46">
        <v>1</v>
      </c>
      <c r="J11" s="43" t="s">
        <v>125</v>
      </c>
      <c r="K11" s="46" t="s">
        <v>125</v>
      </c>
      <c r="L11" s="46">
        <v>1</v>
      </c>
      <c r="M11" s="43" t="s">
        <v>125</v>
      </c>
      <c r="N11" s="43" t="s">
        <v>125</v>
      </c>
      <c r="O11" s="46" t="s">
        <v>125</v>
      </c>
      <c r="P11" s="46">
        <v>1</v>
      </c>
      <c r="Q11" s="47" t="s">
        <v>125</v>
      </c>
    </row>
    <row r="12" spans="1:17" s="30" customFormat="1" ht="25.5">
      <c r="A12" s="40">
        <f aca="true" t="shared" si="0" ref="A12:A75">A11+1</f>
        <v>2</v>
      </c>
      <c r="B12" s="39" t="s">
        <v>102</v>
      </c>
      <c r="C12" s="45" t="s">
        <v>123</v>
      </c>
      <c r="D12" s="45" t="s">
        <v>262</v>
      </c>
      <c r="E12" s="44" t="s">
        <v>121</v>
      </c>
      <c r="F12" s="45">
        <v>10</v>
      </c>
      <c r="G12" s="44" t="s">
        <v>192</v>
      </c>
      <c r="H12" s="44">
        <v>0.23</v>
      </c>
      <c r="I12" s="46">
        <v>1</v>
      </c>
      <c r="J12" s="43" t="s">
        <v>125</v>
      </c>
      <c r="K12" s="46" t="s">
        <v>125</v>
      </c>
      <c r="L12" s="46">
        <v>1</v>
      </c>
      <c r="M12" s="43" t="s">
        <v>125</v>
      </c>
      <c r="N12" s="43" t="s">
        <v>125</v>
      </c>
      <c r="O12" s="46" t="s">
        <v>125</v>
      </c>
      <c r="P12" s="46">
        <v>1</v>
      </c>
      <c r="Q12" s="47" t="s">
        <v>125</v>
      </c>
    </row>
    <row r="13" spans="1:17" s="30" customFormat="1" ht="25.5">
      <c r="A13" s="40">
        <f t="shared" si="0"/>
        <v>3</v>
      </c>
      <c r="B13" s="39" t="s">
        <v>102</v>
      </c>
      <c r="C13" s="45" t="s">
        <v>123</v>
      </c>
      <c r="D13" s="45" t="s">
        <v>262</v>
      </c>
      <c r="E13" s="44" t="s">
        <v>194</v>
      </c>
      <c r="F13" s="45">
        <v>10</v>
      </c>
      <c r="G13" s="44" t="s">
        <v>193</v>
      </c>
      <c r="H13" s="44">
        <v>0.23</v>
      </c>
      <c r="I13" s="46">
        <v>1</v>
      </c>
      <c r="J13" s="43" t="s">
        <v>125</v>
      </c>
      <c r="K13" s="46" t="s">
        <v>125</v>
      </c>
      <c r="L13" s="46">
        <v>1</v>
      </c>
      <c r="M13" s="43" t="s">
        <v>125</v>
      </c>
      <c r="N13" s="43" t="s">
        <v>125</v>
      </c>
      <c r="O13" s="46" t="s">
        <v>125</v>
      </c>
      <c r="P13" s="46">
        <v>1</v>
      </c>
      <c r="Q13" s="47" t="s">
        <v>125</v>
      </c>
    </row>
    <row r="14" spans="1:17" s="30" customFormat="1" ht="25.5">
      <c r="A14" s="40">
        <f t="shared" si="0"/>
        <v>4</v>
      </c>
      <c r="B14" s="39" t="s">
        <v>102</v>
      </c>
      <c r="C14" s="45" t="s">
        <v>123</v>
      </c>
      <c r="D14" s="45" t="s">
        <v>262</v>
      </c>
      <c r="E14" s="44" t="s">
        <v>194</v>
      </c>
      <c r="F14" s="45">
        <v>10</v>
      </c>
      <c r="G14" s="44" t="s">
        <v>195</v>
      </c>
      <c r="H14" s="44">
        <v>0.23</v>
      </c>
      <c r="I14" s="46">
        <v>1</v>
      </c>
      <c r="J14" s="43" t="s">
        <v>125</v>
      </c>
      <c r="K14" s="46" t="s">
        <v>125</v>
      </c>
      <c r="L14" s="46">
        <v>1</v>
      </c>
      <c r="M14" s="43" t="s">
        <v>125</v>
      </c>
      <c r="N14" s="43" t="s">
        <v>125</v>
      </c>
      <c r="O14" s="46" t="s">
        <v>125</v>
      </c>
      <c r="P14" s="46">
        <v>1</v>
      </c>
      <c r="Q14" s="47" t="s">
        <v>125</v>
      </c>
    </row>
    <row r="15" spans="1:17" s="30" customFormat="1" ht="25.5">
      <c r="A15" s="40">
        <f t="shared" si="0"/>
        <v>5</v>
      </c>
      <c r="B15" s="39" t="s">
        <v>102</v>
      </c>
      <c r="C15" s="45" t="s">
        <v>123</v>
      </c>
      <c r="D15" s="45" t="s">
        <v>202</v>
      </c>
      <c r="E15" s="44" t="s">
        <v>115</v>
      </c>
      <c r="F15" s="45">
        <v>10</v>
      </c>
      <c r="G15" s="44" t="s">
        <v>196</v>
      </c>
      <c r="H15" s="44">
        <v>0.23</v>
      </c>
      <c r="I15" s="46">
        <v>1</v>
      </c>
      <c r="J15" s="43" t="s">
        <v>125</v>
      </c>
      <c r="K15" s="46" t="s">
        <v>125</v>
      </c>
      <c r="L15" s="46">
        <v>1</v>
      </c>
      <c r="M15" s="43" t="s">
        <v>125</v>
      </c>
      <c r="N15" s="43" t="s">
        <v>125</v>
      </c>
      <c r="O15" s="46" t="s">
        <v>125</v>
      </c>
      <c r="P15" s="46">
        <v>1</v>
      </c>
      <c r="Q15" s="47" t="s">
        <v>125</v>
      </c>
    </row>
    <row r="16" spans="1:17" s="30" customFormat="1" ht="25.5">
      <c r="A16" s="40">
        <f t="shared" si="0"/>
        <v>6</v>
      </c>
      <c r="B16" s="39" t="s">
        <v>102</v>
      </c>
      <c r="C16" s="45" t="s">
        <v>123</v>
      </c>
      <c r="D16" s="45" t="s">
        <v>202</v>
      </c>
      <c r="E16" s="44" t="s">
        <v>174</v>
      </c>
      <c r="F16" s="45">
        <v>10</v>
      </c>
      <c r="G16" s="44" t="s">
        <v>197</v>
      </c>
      <c r="H16" s="44">
        <v>0.23</v>
      </c>
      <c r="I16" s="46">
        <v>1</v>
      </c>
      <c r="J16" s="43" t="s">
        <v>125</v>
      </c>
      <c r="K16" s="46" t="s">
        <v>125</v>
      </c>
      <c r="L16" s="46">
        <v>1</v>
      </c>
      <c r="M16" s="43" t="s">
        <v>125</v>
      </c>
      <c r="N16" s="43" t="s">
        <v>125</v>
      </c>
      <c r="O16" s="46" t="s">
        <v>125</v>
      </c>
      <c r="P16" s="46">
        <v>1</v>
      </c>
      <c r="Q16" s="47" t="s">
        <v>125</v>
      </c>
    </row>
    <row r="17" spans="1:17" s="30" customFormat="1" ht="25.5">
      <c r="A17" s="40">
        <f t="shared" si="0"/>
        <v>7</v>
      </c>
      <c r="B17" s="39" t="s">
        <v>102</v>
      </c>
      <c r="C17" s="48" t="s">
        <v>126</v>
      </c>
      <c r="D17" s="68" t="s">
        <v>274</v>
      </c>
      <c r="E17" s="44" t="s">
        <v>119</v>
      </c>
      <c r="F17" s="45">
        <v>10</v>
      </c>
      <c r="G17" s="44" t="s">
        <v>198</v>
      </c>
      <c r="H17" s="44">
        <v>0.23</v>
      </c>
      <c r="I17" s="46">
        <v>1</v>
      </c>
      <c r="J17" s="43" t="s">
        <v>125</v>
      </c>
      <c r="K17" s="46" t="s">
        <v>125</v>
      </c>
      <c r="L17" s="46">
        <v>1</v>
      </c>
      <c r="M17" s="43" t="s">
        <v>125</v>
      </c>
      <c r="N17" s="43" t="s">
        <v>125</v>
      </c>
      <c r="O17" s="46" t="s">
        <v>125</v>
      </c>
      <c r="P17" s="46">
        <v>1</v>
      </c>
      <c r="Q17" s="47" t="s">
        <v>125</v>
      </c>
    </row>
    <row r="18" spans="1:17" s="30" customFormat="1" ht="25.5">
      <c r="A18" s="40">
        <f t="shared" si="0"/>
        <v>8</v>
      </c>
      <c r="B18" s="39" t="s">
        <v>102</v>
      </c>
      <c r="C18" s="48" t="s">
        <v>126</v>
      </c>
      <c r="D18" s="68" t="s">
        <v>273</v>
      </c>
      <c r="E18" s="44" t="s">
        <v>119</v>
      </c>
      <c r="F18" s="45">
        <v>10</v>
      </c>
      <c r="G18" s="44" t="s">
        <v>199</v>
      </c>
      <c r="H18" s="44">
        <v>0.23</v>
      </c>
      <c r="I18" s="46">
        <v>1</v>
      </c>
      <c r="J18" s="43" t="s">
        <v>125</v>
      </c>
      <c r="K18" s="46" t="s">
        <v>125</v>
      </c>
      <c r="L18" s="46">
        <v>1</v>
      </c>
      <c r="M18" s="43" t="s">
        <v>125</v>
      </c>
      <c r="N18" s="43" t="s">
        <v>125</v>
      </c>
      <c r="O18" s="46" t="s">
        <v>125</v>
      </c>
      <c r="P18" s="46">
        <v>1</v>
      </c>
      <c r="Q18" s="47" t="s">
        <v>125</v>
      </c>
    </row>
    <row r="19" spans="1:17" s="30" customFormat="1" ht="32.25" customHeight="1">
      <c r="A19" s="40">
        <f t="shared" si="0"/>
        <v>9</v>
      </c>
      <c r="B19" s="39" t="s">
        <v>102</v>
      </c>
      <c r="C19" s="45" t="s">
        <v>123</v>
      </c>
      <c r="D19" s="45" t="s">
        <v>262</v>
      </c>
      <c r="E19" s="44" t="s">
        <v>121</v>
      </c>
      <c r="F19" s="45">
        <v>10</v>
      </c>
      <c r="G19" s="44" t="s">
        <v>200</v>
      </c>
      <c r="H19" s="44">
        <v>0.4</v>
      </c>
      <c r="I19" s="46">
        <v>1</v>
      </c>
      <c r="J19" s="43" t="s">
        <v>125</v>
      </c>
      <c r="K19" s="46" t="s">
        <v>125</v>
      </c>
      <c r="L19" s="46">
        <v>1</v>
      </c>
      <c r="M19" s="43" t="s">
        <v>125</v>
      </c>
      <c r="N19" s="43" t="s">
        <v>125</v>
      </c>
      <c r="O19" s="46" t="s">
        <v>125</v>
      </c>
      <c r="P19" s="46">
        <v>1</v>
      </c>
      <c r="Q19" s="47" t="s">
        <v>125</v>
      </c>
    </row>
    <row r="20" spans="1:17" s="30" customFormat="1" ht="33.75">
      <c r="A20" s="40">
        <f t="shared" si="0"/>
        <v>10</v>
      </c>
      <c r="B20" s="39" t="s">
        <v>102</v>
      </c>
      <c r="C20" s="45" t="s">
        <v>123</v>
      </c>
      <c r="D20" s="45" t="s">
        <v>124</v>
      </c>
      <c r="E20" s="44" t="s">
        <v>175</v>
      </c>
      <c r="F20" s="45">
        <v>10</v>
      </c>
      <c r="G20" s="44" t="s">
        <v>201</v>
      </c>
      <c r="H20" s="44">
        <v>0.4</v>
      </c>
      <c r="I20" s="46">
        <v>1</v>
      </c>
      <c r="J20" s="43" t="s">
        <v>125</v>
      </c>
      <c r="K20" s="46" t="s">
        <v>125</v>
      </c>
      <c r="L20" s="46">
        <v>1</v>
      </c>
      <c r="M20" s="43" t="s">
        <v>125</v>
      </c>
      <c r="N20" s="43" t="s">
        <v>125</v>
      </c>
      <c r="O20" s="46" t="s">
        <v>125</v>
      </c>
      <c r="P20" s="46">
        <v>1</v>
      </c>
      <c r="Q20" s="47" t="s">
        <v>125</v>
      </c>
    </row>
    <row r="21" spans="1:17" s="30" customFormat="1" ht="25.5">
      <c r="A21" s="40">
        <f t="shared" si="0"/>
        <v>11</v>
      </c>
      <c r="B21" s="39" t="s">
        <v>102</v>
      </c>
      <c r="C21" s="45" t="s">
        <v>123</v>
      </c>
      <c r="D21" s="45" t="s">
        <v>262</v>
      </c>
      <c r="E21" s="44" t="s">
        <v>118</v>
      </c>
      <c r="F21" s="45">
        <v>10</v>
      </c>
      <c r="G21" s="44" t="s">
        <v>204</v>
      </c>
      <c r="H21" s="44">
        <v>0.4</v>
      </c>
      <c r="I21" s="46">
        <v>1</v>
      </c>
      <c r="J21" s="43" t="s">
        <v>125</v>
      </c>
      <c r="K21" s="46" t="s">
        <v>125</v>
      </c>
      <c r="L21" s="46">
        <v>1</v>
      </c>
      <c r="M21" s="43" t="s">
        <v>125</v>
      </c>
      <c r="N21" s="43" t="s">
        <v>125</v>
      </c>
      <c r="O21" s="46" t="s">
        <v>125</v>
      </c>
      <c r="P21" s="46">
        <v>1</v>
      </c>
      <c r="Q21" s="47" t="s">
        <v>125</v>
      </c>
    </row>
    <row r="22" spans="1:17" s="30" customFormat="1" ht="25.5">
      <c r="A22" s="40">
        <f t="shared" si="0"/>
        <v>12</v>
      </c>
      <c r="B22" s="39" t="s">
        <v>102</v>
      </c>
      <c r="C22" s="45" t="s">
        <v>123</v>
      </c>
      <c r="D22" s="45" t="s">
        <v>262</v>
      </c>
      <c r="E22" s="44" t="s">
        <v>118</v>
      </c>
      <c r="F22" s="45">
        <v>10</v>
      </c>
      <c r="G22" s="44" t="s">
        <v>203</v>
      </c>
      <c r="H22" s="44">
        <v>0.4</v>
      </c>
      <c r="I22" s="46">
        <v>1</v>
      </c>
      <c r="J22" s="43" t="s">
        <v>125</v>
      </c>
      <c r="K22" s="46" t="s">
        <v>125</v>
      </c>
      <c r="L22" s="46">
        <v>1</v>
      </c>
      <c r="M22" s="43" t="s">
        <v>125</v>
      </c>
      <c r="N22" s="43" t="s">
        <v>125</v>
      </c>
      <c r="O22" s="46" t="s">
        <v>125</v>
      </c>
      <c r="P22" s="46">
        <v>1</v>
      </c>
      <c r="Q22" s="47" t="s">
        <v>125</v>
      </c>
    </row>
    <row r="23" spans="1:17" s="30" customFormat="1" ht="25.5">
      <c r="A23" s="40">
        <f t="shared" si="0"/>
        <v>13</v>
      </c>
      <c r="B23" s="39" t="s">
        <v>102</v>
      </c>
      <c r="C23" s="45" t="s">
        <v>214</v>
      </c>
      <c r="D23" s="68" t="s">
        <v>274</v>
      </c>
      <c r="E23" s="44" t="s">
        <v>176</v>
      </c>
      <c r="F23" s="45">
        <v>10</v>
      </c>
      <c r="G23" s="44" t="s">
        <v>205</v>
      </c>
      <c r="H23" s="44">
        <v>0.4</v>
      </c>
      <c r="I23" s="46">
        <v>1</v>
      </c>
      <c r="J23" s="43" t="s">
        <v>125</v>
      </c>
      <c r="K23" s="46" t="s">
        <v>125</v>
      </c>
      <c r="L23" s="46">
        <v>1</v>
      </c>
      <c r="M23" s="43" t="s">
        <v>125</v>
      </c>
      <c r="N23" s="43" t="s">
        <v>125</v>
      </c>
      <c r="O23" s="46" t="s">
        <v>125</v>
      </c>
      <c r="P23" s="46">
        <v>1</v>
      </c>
      <c r="Q23" s="47" t="s">
        <v>125</v>
      </c>
    </row>
    <row r="24" spans="1:17" s="30" customFormat="1" ht="25.5">
      <c r="A24" s="40">
        <f t="shared" si="0"/>
        <v>14</v>
      </c>
      <c r="B24" s="39" t="s">
        <v>102</v>
      </c>
      <c r="C24" s="45" t="s">
        <v>123</v>
      </c>
      <c r="D24" s="45" t="s">
        <v>263</v>
      </c>
      <c r="E24" s="44" t="s">
        <v>177</v>
      </c>
      <c r="F24" s="45">
        <v>10</v>
      </c>
      <c r="G24" s="44" t="s">
        <v>206</v>
      </c>
      <c r="H24" s="44">
        <v>0.4</v>
      </c>
      <c r="I24" s="46">
        <v>1</v>
      </c>
      <c r="J24" s="43" t="s">
        <v>125</v>
      </c>
      <c r="K24" s="46" t="s">
        <v>125</v>
      </c>
      <c r="L24" s="46">
        <v>1</v>
      </c>
      <c r="M24" s="43" t="s">
        <v>125</v>
      </c>
      <c r="N24" s="43" t="s">
        <v>125</v>
      </c>
      <c r="O24" s="46" t="s">
        <v>125</v>
      </c>
      <c r="P24" s="46">
        <v>1</v>
      </c>
      <c r="Q24" s="47" t="s">
        <v>125</v>
      </c>
    </row>
    <row r="25" spans="1:17" s="30" customFormat="1" ht="25.5">
      <c r="A25" s="40">
        <f t="shared" si="0"/>
        <v>15</v>
      </c>
      <c r="B25" s="39" t="s">
        <v>102</v>
      </c>
      <c r="C25" s="45" t="s">
        <v>123</v>
      </c>
      <c r="D25" s="45" t="s">
        <v>263</v>
      </c>
      <c r="E25" s="44" t="s">
        <v>177</v>
      </c>
      <c r="F25" s="45">
        <v>10</v>
      </c>
      <c r="G25" s="44" t="s">
        <v>207</v>
      </c>
      <c r="H25" s="44">
        <v>0.4</v>
      </c>
      <c r="I25" s="46">
        <v>1</v>
      </c>
      <c r="J25" s="43" t="s">
        <v>125</v>
      </c>
      <c r="K25" s="46" t="s">
        <v>125</v>
      </c>
      <c r="L25" s="46">
        <v>1</v>
      </c>
      <c r="M25" s="43" t="s">
        <v>125</v>
      </c>
      <c r="N25" s="43" t="s">
        <v>125</v>
      </c>
      <c r="O25" s="46" t="s">
        <v>125</v>
      </c>
      <c r="P25" s="46">
        <v>1</v>
      </c>
      <c r="Q25" s="47" t="s">
        <v>125</v>
      </c>
    </row>
    <row r="26" spans="1:17" s="30" customFormat="1" ht="25.5">
      <c r="A26" s="40">
        <f t="shared" si="0"/>
        <v>16</v>
      </c>
      <c r="B26" s="39" t="s">
        <v>102</v>
      </c>
      <c r="C26" s="45" t="s">
        <v>123</v>
      </c>
      <c r="D26" s="45" t="s">
        <v>262</v>
      </c>
      <c r="E26" s="44" t="s">
        <v>121</v>
      </c>
      <c r="F26" s="45">
        <v>10</v>
      </c>
      <c r="G26" s="44" t="s">
        <v>208</v>
      </c>
      <c r="H26" s="44">
        <v>0.4</v>
      </c>
      <c r="I26" s="46">
        <v>1</v>
      </c>
      <c r="J26" s="43" t="s">
        <v>125</v>
      </c>
      <c r="K26" s="46" t="s">
        <v>125</v>
      </c>
      <c r="L26" s="46">
        <v>1</v>
      </c>
      <c r="M26" s="43" t="s">
        <v>125</v>
      </c>
      <c r="N26" s="43" t="s">
        <v>125</v>
      </c>
      <c r="O26" s="46" t="s">
        <v>125</v>
      </c>
      <c r="P26" s="46">
        <v>1</v>
      </c>
      <c r="Q26" s="47" t="s">
        <v>125</v>
      </c>
    </row>
    <row r="27" spans="1:17" s="30" customFormat="1" ht="25.5">
      <c r="A27" s="40">
        <f t="shared" si="0"/>
        <v>17</v>
      </c>
      <c r="B27" s="39" t="s">
        <v>102</v>
      </c>
      <c r="C27" s="45" t="s">
        <v>123</v>
      </c>
      <c r="D27" s="45" t="s">
        <v>262</v>
      </c>
      <c r="E27" s="44" t="s">
        <v>178</v>
      </c>
      <c r="F27" s="45">
        <v>10</v>
      </c>
      <c r="G27" s="44" t="s">
        <v>209</v>
      </c>
      <c r="H27" s="44">
        <v>0.4</v>
      </c>
      <c r="I27" s="46">
        <v>1</v>
      </c>
      <c r="J27" s="43" t="s">
        <v>125</v>
      </c>
      <c r="K27" s="46" t="s">
        <v>125</v>
      </c>
      <c r="L27" s="46">
        <v>1</v>
      </c>
      <c r="M27" s="43" t="s">
        <v>125</v>
      </c>
      <c r="N27" s="43" t="s">
        <v>125</v>
      </c>
      <c r="O27" s="46" t="s">
        <v>125</v>
      </c>
      <c r="P27" s="46">
        <v>1</v>
      </c>
      <c r="Q27" s="47" t="s">
        <v>125</v>
      </c>
    </row>
    <row r="28" spans="1:17" s="30" customFormat="1" ht="25.5">
      <c r="A28" s="40">
        <f t="shared" si="0"/>
        <v>18</v>
      </c>
      <c r="B28" s="39" t="s">
        <v>102</v>
      </c>
      <c r="C28" s="45" t="s">
        <v>123</v>
      </c>
      <c r="D28" s="68" t="s">
        <v>275</v>
      </c>
      <c r="E28" s="44" t="s">
        <v>117</v>
      </c>
      <c r="F28" s="45">
        <v>10</v>
      </c>
      <c r="G28" s="44" t="s">
        <v>210</v>
      </c>
      <c r="H28" s="44">
        <v>0.4</v>
      </c>
      <c r="I28" s="46">
        <v>1</v>
      </c>
      <c r="J28" s="43" t="s">
        <v>125</v>
      </c>
      <c r="K28" s="46" t="s">
        <v>125</v>
      </c>
      <c r="L28" s="46">
        <v>1</v>
      </c>
      <c r="M28" s="43" t="s">
        <v>125</v>
      </c>
      <c r="N28" s="43" t="s">
        <v>125</v>
      </c>
      <c r="O28" s="46" t="s">
        <v>125</v>
      </c>
      <c r="P28" s="46">
        <v>1</v>
      </c>
      <c r="Q28" s="47" t="s">
        <v>125</v>
      </c>
    </row>
    <row r="29" spans="1:17" s="50" customFormat="1" ht="25.5">
      <c r="A29" s="49">
        <f t="shared" si="0"/>
        <v>19</v>
      </c>
      <c r="B29" s="45" t="s">
        <v>102</v>
      </c>
      <c r="C29" s="45" t="s">
        <v>123</v>
      </c>
      <c r="D29" s="45" t="s">
        <v>124</v>
      </c>
      <c r="E29" s="44" t="s">
        <v>179</v>
      </c>
      <c r="F29" s="45">
        <v>10</v>
      </c>
      <c r="G29" s="44" t="s">
        <v>211</v>
      </c>
      <c r="H29" s="44">
        <v>0.4</v>
      </c>
      <c r="I29" s="46">
        <v>1</v>
      </c>
      <c r="J29" s="43" t="s">
        <v>125</v>
      </c>
      <c r="K29" s="46" t="s">
        <v>125</v>
      </c>
      <c r="L29" s="46">
        <v>1</v>
      </c>
      <c r="M29" s="43" t="s">
        <v>125</v>
      </c>
      <c r="N29" s="43" t="s">
        <v>125</v>
      </c>
      <c r="O29" s="46" t="s">
        <v>125</v>
      </c>
      <c r="P29" s="46">
        <v>1</v>
      </c>
      <c r="Q29" s="47" t="s">
        <v>125</v>
      </c>
    </row>
    <row r="30" spans="1:17" s="30" customFormat="1" ht="25.5">
      <c r="A30" s="40">
        <f t="shared" si="0"/>
        <v>20</v>
      </c>
      <c r="B30" s="39" t="s">
        <v>102</v>
      </c>
      <c r="C30" s="45" t="s">
        <v>123</v>
      </c>
      <c r="D30" s="45" t="s">
        <v>262</v>
      </c>
      <c r="E30" s="44" t="s">
        <v>120</v>
      </c>
      <c r="F30" s="45">
        <v>10</v>
      </c>
      <c r="G30" s="44" t="s">
        <v>212</v>
      </c>
      <c r="H30" s="44">
        <v>0.4</v>
      </c>
      <c r="I30" s="46">
        <v>1</v>
      </c>
      <c r="J30" s="43" t="s">
        <v>125</v>
      </c>
      <c r="K30" s="46" t="s">
        <v>125</v>
      </c>
      <c r="L30" s="46">
        <v>1</v>
      </c>
      <c r="M30" s="43" t="s">
        <v>125</v>
      </c>
      <c r="N30" s="43" t="s">
        <v>125</v>
      </c>
      <c r="O30" s="46" t="s">
        <v>125</v>
      </c>
      <c r="P30" s="46">
        <v>1</v>
      </c>
      <c r="Q30" s="47" t="s">
        <v>125</v>
      </c>
    </row>
    <row r="31" spans="1:17" s="30" customFormat="1" ht="25.5">
      <c r="A31" s="40">
        <f t="shared" si="0"/>
        <v>21</v>
      </c>
      <c r="B31" s="39" t="s">
        <v>102</v>
      </c>
      <c r="C31" s="48" t="s">
        <v>213</v>
      </c>
      <c r="D31" s="68" t="s">
        <v>268</v>
      </c>
      <c r="E31" s="44" t="s">
        <v>180</v>
      </c>
      <c r="F31" s="45">
        <v>10</v>
      </c>
      <c r="G31" s="44" t="s">
        <v>215</v>
      </c>
      <c r="H31" s="44">
        <v>0.4</v>
      </c>
      <c r="I31" s="46">
        <v>1</v>
      </c>
      <c r="J31" s="43" t="s">
        <v>125</v>
      </c>
      <c r="K31" s="46" t="s">
        <v>125</v>
      </c>
      <c r="L31" s="46">
        <v>1</v>
      </c>
      <c r="M31" s="43" t="s">
        <v>125</v>
      </c>
      <c r="N31" s="43" t="s">
        <v>125</v>
      </c>
      <c r="O31" s="46" t="s">
        <v>125</v>
      </c>
      <c r="P31" s="46">
        <v>1</v>
      </c>
      <c r="Q31" s="47" t="s">
        <v>125</v>
      </c>
    </row>
    <row r="32" spans="1:17" s="30" customFormat="1" ht="33.75">
      <c r="A32" s="40">
        <f t="shared" si="0"/>
        <v>22</v>
      </c>
      <c r="B32" s="39" t="s">
        <v>102</v>
      </c>
      <c r="C32" s="45" t="s">
        <v>123</v>
      </c>
      <c r="D32" s="45" t="s">
        <v>262</v>
      </c>
      <c r="E32" s="44" t="s">
        <v>181</v>
      </c>
      <c r="F32" s="45">
        <v>10</v>
      </c>
      <c r="G32" s="44" t="s">
        <v>216</v>
      </c>
      <c r="H32" s="44">
        <v>0.4</v>
      </c>
      <c r="I32" s="46">
        <v>1</v>
      </c>
      <c r="J32" s="43" t="s">
        <v>125</v>
      </c>
      <c r="K32" s="46" t="s">
        <v>125</v>
      </c>
      <c r="L32" s="46">
        <v>1</v>
      </c>
      <c r="M32" s="43" t="s">
        <v>125</v>
      </c>
      <c r="N32" s="43" t="s">
        <v>125</v>
      </c>
      <c r="O32" s="46" t="s">
        <v>125</v>
      </c>
      <c r="P32" s="46">
        <v>1</v>
      </c>
      <c r="Q32" s="47" t="s">
        <v>125</v>
      </c>
    </row>
    <row r="33" spans="1:17" s="30" customFormat="1" ht="25.5">
      <c r="A33" s="40">
        <f t="shared" si="0"/>
        <v>23</v>
      </c>
      <c r="B33" s="39" t="s">
        <v>102</v>
      </c>
      <c r="C33" s="45" t="s">
        <v>123</v>
      </c>
      <c r="D33" s="45" t="s">
        <v>221</v>
      </c>
      <c r="E33" s="44" t="s">
        <v>179</v>
      </c>
      <c r="F33" s="45">
        <v>10</v>
      </c>
      <c r="G33" s="44" t="s">
        <v>217</v>
      </c>
      <c r="H33" s="44">
        <v>0.4</v>
      </c>
      <c r="I33" s="46">
        <v>1</v>
      </c>
      <c r="J33" s="43" t="s">
        <v>125</v>
      </c>
      <c r="K33" s="46" t="s">
        <v>125</v>
      </c>
      <c r="L33" s="46">
        <v>1</v>
      </c>
      <c r="M33" s="43" t="s">
        <v>125</v>
      </c>
      <c r="N33" s="43" t="s">
        <v>125</v>
      </c>
      <c r="O33" s="46" t="s">
        <v>125</v>
      </c>
      <c r="P33" s="46">
        <v>1</v>
      </c>
      <c r="Q33" s="47" t="s">
        <v>125</v>
      </c>
    </row>
    <row r="34" spans="1:17" s="30" customFormat="1" ht="25.5">
      <c r="A34" s="40">
        <f t="shared" si="0"/>
        <v>24</v>
      </c>
      <c r="B34" s="39" t="s">
        <v>102</v>
      </c>
      <c r="C34" s="48" t="s">
        <v>126</v>
      </c>
      <c r="D34" s="68" t="s">
        <v>260</v>
      </c>
      <c r="E34" s="44" t="s">
        <v>182</v>
      </c>
      <c r="F34" s="45">
        <v>10</v>
      </c>
      <c r="G34" s="44" t="s">
        <v>218</v>
      </c>
      <c r="H34" s="44">
        <v>0.4</v>
      </c>
      <c r="I34" s="46">
        <v>1</v>
      </c>
      <c r="J34" s="43" t="s">
        <v>125</v>
      </c>
      <c r="K34" s="46" t="s">
        <v>125</v>
      </c>
      <c r="L34" s="46">
        <v>1</v>
      </c>
      <c r="M34" s="43" t="s">
        <v>125</v>
      </c>
      <c r="N34" s="43" t="s">
        <v>125</v>
      </c>
      <c r="O34" s="46" t="s">
        <v>125</v>
      </c>
      <c r="P34" s="46">
        <v>1</v>
      </c>
      <c r="Q34" s="47" t="s">
        <v>125</v>
      </c>
    </row>
    <row r="35" spans="1:17" s="30" customFormat="1" ht="25.5">
      <c r="A35" s="40">
        <f t="shared" si="0"/>
        <v>25</v>
      </c>
      <c r="B35" s="39" t="s">
        <v>102</v>
      </c>
      <c r="C35" s="45" t="s">
        <v>123</v>
      </c>
      <c r="D35" s="45" t="s">
        <v>262</v>
      </c>
      <c r="E35" s="44" t="s">
        <v>118</v>
      </c>
      <c r="F35" s="45">
        <v>10</v>
      </c>
      <c r="G35" s="44" t="s">
        <v>219</v>
      </c>
      <c r="H35" s="44">
        <v>0.4</v>
      </c>
      <c r="I35" s="46">
        <v>1</v>
      </c>
      <c r="J35" s="43" t="s">
        <v>125</v>
      </c>
      <c r="K35" s="46" t="s">
        <v>125</v>
      </c>
      <c r="L35" s="46">
        <v>1</v>
      </c>
      <c r="M35" s="43" t="s">
        <v>125</v>
      </c>
      <c r="N35" s="43" t="s">
        <v>125</v>
      </c>
      <c r="O35" s="46" t="s">
        <v>125</v>
      </c>
      <c r="P35" s="46">
        <v>1</v>
      </c>
      <c r="Q35" s="47" t="s">
        <v>125</v>
      </c>
    </row>
    <row r="36" spans="1:17" s="30" customFormat="1" ht="33.75">
      <c r="A36" s="40">
        <f t="shared" si="0"/>
        <v>26</v>
      </c>
      <c r="B36" s="39" t="s">
        <v>102</v>
      </c>
      <c r="C36" s="48" t="s">
        <v>126</v>
      </c>
      <c r="D36" s="45" t="s">
        <v>264</v>
      </c>
      <c r="E36" s="44" t="s">
        <v>183</v>
      </c>
      <c r="F36" s="45">
        <v>10</v>
      </c>
      <c r="G36" s="44" t="s">
        <v>257</v>
      </c>
      <c r="H36" s="44">
        <v>0.4</v>
      </c>
      <c r="I36" s="46">
        <v>1</v>
      </c>
      <c r="J36" s="43" t="s">
        <v>125</v>
      </c>
      <c r="K36" s="46" t="s">
        <v>125</v>
      </c>
      <c r="L36" s="46">
        <v>1</v>
      </c>
      <c r="M36" s="43" t="s">
        <v>125</v>
      </c>
      <c r="N36" s="43" t="s">
        <v>125</v>
      </c>
      <c r="O36" s="46" t="s">
        <v>125</v>
      </c>
      <c r="P36" s="46">
        <v>1</v>
      </c>
      <c r="Q36" s="47" t="s">
        <v>125</v>
      </c>
    </row>
    <row r="37" spans="1:17" s="30" customFormat="1" ht="33.75">
      <c r="A37" s="40">
        <f t="shared" si="0"/>
        <v>27</v>
      </c>
      <c r="B37" s="39" t="s">
        <v>102</v>
      </c>
      <c r="C37" s="45" t="s">
        <v>123</v>
      </c>
      <c r="D37" s="45" t="s">
        <v>124</v>
      </c>
      <c r="E37" s="44" t="s">
        <v>121</v>
      </c>
      <c r="F37" s="45">
        <v>10</v>
      </c>
      <c r="G37" s="44" t="s">
        <v>220</v>
      </c>
      <c r="H37" s="44">
        <v>0.4</v>
      </c>
      <c r="I37" s="46">
        <v>1</v>
      </c>
      <c r="J37" s="43" t="s">
        <v>125</v>
      </c>
      <c r="K37" s="46" t="s">
        <v>125</v>
      </c>
      <c r="L37" s="46">
        <v>1</v>
      </c>
      <c r="M37" s="43" t="s">
        <v>125</v>
      </c>
      <c r="N37" s="43" t="s">
        <v>125</v>
      </c>
      <c r="O37" s="46" t="s">
        <v>125</v>
      </c>
      <c r="P37" s="46">
        <v>1</v>
      </c>
      <c r="Q37" s="47" t="s">
        <v>125</v>
      </c>
    </row>
    <row r="38" spans="1:17" s="30" customFormat="1" ht="25.5">
      <c r="A38" s="40">
        <f t="shared" si="0"/>
        <v>28</v>
      </c>
      <c r="B38" s="39" t="s">
        <v>102</v>
      </c>
      <c r="C38" s="45" t="s">
        <v>123</v>
      </c>
      <c r="D38" s="45" t="s">
        <v>262</v>
      </c>
      <c r="E38" s="44" t="s">
        <v>121</v>
      </c>
      <c r="F38" s="45">
        <v>10</v>
      </c>
      <c r="G38" s="44" t="s">
        <v>222</v>
      </c>
      <c r="H38" s="44">
        <v>0.23</v>
      </c>
      <c r="I38" s="46">
        <v>1</v>
      </c>
      <c r="J38" s="43" t="s">
        <v>125</v>
      </c>
      <c r="K38" s="46" t="s">
        <v>125</v>
      </c>
      <c r="L38" s="46">
        <v>1</v>
      </c>
      <c r="M38" s="43" t="s">
        <v>125</v>
      </c>
      <c r="N38" s="43" t="s">
        <v>125</v>
      </c>
      <c r="O38" s="46" t="s">
        <v>125</v>
      </c>
      <c r="P38" s="46">
        <v>1</v>
      </c>
      <c r="Q38" s="47" t="s">
        <v>125</v>
      </c>
    </row>
    <row r="39" spans="1:17" s="30" customFormat="1" ht="25.5">
      <c r="A39" s="40">
        <f t="shared" si="0"/>
        <v>29</v>
      </c>
      <c r="B39" s="39" t="s">
        <v>102</v>
      </c>
      <c r="C39" s="45" t="s">
        <v>123</v>
      </c>
      <c r="D39" s="45" t="s">
        <v>262</v>
      </c>
      <c r="E39" s="44" t="s">
        <v>121</v>
      </c>
      <c r="F39" s="45">
        <v>10</v>
      </c>
      <c r="G39" s="44" t="s">
        <v>223</v>
      </c>
      <c r="H39" s="44">
        <v>0.4</v>
      </c>
      <c r="I39" s="46">
        <v>1</v>
      </c>
      <c r="J39" s="43" t="s">
        <v>125</v>
      </c>
      <c r="K39" s="46" t="s">
        <v>125</v>
      </c>
      <c r="L39" s="46">
        <v>1</v>
      </c>
      <c r="M39" s="43" t="s">
        <v>125</v>
      </c>
      <c r="N39" s="43" t="s">
        <v>125</v>
      </c>
      <c r="O39" s="46" t="s">
        <v>125</v>
      </c>
      <c r="P39" s="46">
        <v>1</v>
      </c>
      <c r="Q39" s="47" t="s">
        <v>125</v>
      </c>
    </row>
    <row r="40" spans="1:17" s="30" customFormat="1" ht="25.5">
      <c r="A40" s="40">
        <f t="shared" si="0"/>
        <v>30</v>
      </c>
      <c r="B40" s="39" t="s">
        <v>102</v>
      </c>
      <c r="C40" s="45" t="s">
        <v>123</v>
      </c>
      <c r="D40" s="45" t="s">
        <v>262</v>
      </c>
      <c r="E40" s="44" t="s">
        <v>121</v>
      </c>
      <c r="F40" s="45">
        <v>10</v>
      </c>
      <c r="G40" s="44" t="s">
        <v>224</v>
      </c>
      <c r="H40" s="44">
        <v>0.4</v>
      </c>
      <c r="I40" s="46">
        <v>1</v>
      </c>
      <c r="J40" s="43" t="s">
        <v>125</v>
      </c>
      <c r="K40" s="46" t="s">
        <v>125</v>
      </c>
      <c r="L40" s="46">
        <v>1</v>
      </c>
      <c r="M40" s="43" t="s">
        <v>125</v>
      </c>
      <c r="N40" s="43" t="s">
        <v>125</v>
      </c>
      <c r="O40" s="46" t="s">
        <v>125</v>
      </c>
      <c r="P40" s="46">
        <v>1</v>
      </c>
      <c r="Q40" s="47" t="s">
        <v>125</v>
      </c>
    </row>
    <row r="41" spans="1:17" s="30" customFormat="1" ht="33.75">
      <c r="A41" s="40">
        <f t="shared" si="0"/>
        <v>31</v>
      </c>
      <c r="B41" s="39" t="s">
        <v>102</v>
      </c>
      <c r="C41" s="45" t="s">
        <v>123</v>
      </c>
      <c r="D41" s="45" t="s">
        <v>221</v>
      </c>
      <c r="E41" s="44" t="s">
        <v>181</v>
      </c>
      <c r="F41" s="45">
        <v>10</v>
      </c>
      <c r="G41" s="44" t="s">
        <v>225</v>
      </c>
      <c r="H41" s="44">
        <v>0.23</v>
      </c>
      <c r="I41" s="46">
        <v>1</v>
      </c>
      <c r="J41" s="43" t="s">
        <v>125</v>
      </c>
      <c r="K41" s="46" t="s">
        <v>125</v>
      </c>
      <c r="L41" s="46">
        <v>1</v>
      </c>
      <c r="M41" s="43" t="s">
        <v>125</v>
      </c>
      <c r="N41" s="43" t="s">
        <v>125</v>
      </c>
      <c r="O41" s="46" t="s">
        <v>125</v>
      </c>
      <c r="P41" s="46">
        <v>1</v>
      </c>
      <c r="Q41" s="47" t="s">
        <v>125</v>
      </c>
    </row>
    <row r="42" spans="1:17" s="30" customFormat="1" ht="33.75">
      <c r="A42" s="40">
        <f t="shared" si="0"/>
        <v>32</v>
      </c>
      <c r="B42" s="39" t="s">
        <v>102</v>
      </c>
      <c r="C42" s="45" t="s">
        <v>123</v>
      </c>
      <c r="D42" s="45" t="s">
        <v>124</v>
      </c>
      <c r="E42" s="44" t="s">
        <v>115</v>
      </c>
      <c r="F42" s="45">
        <v>10</v>
      </c>
      <c r="G42" s="44" t="s">
        <v>226</v>
      </c>
      <c r="H42" s="44">
        <v>0.4</v>
      </c>
      <c r="I42" s="46">
        <v>1</v>
      </c>
      <c r="J42" s="43" t="s">
        <v>125</v>
      </c>
      <c r="K42" s="46" t="s">
        <v>125</v>
      </c>
      <c r="L42" s="46">
        <v>1</v>
      </c>
      <c r="M42" s="43" t="s">
        <v>125</v>
      </c>
      <c r="N42" s="43" t="s">
        <v>125</v>
      </c>
      <c r="O42" s="46" t="s">
        <v>125</v>
      </c>
      <c r="P42" s="46">
        <v>1</v>
      </c>
      <c r="Q42" s="47" t="s">
        <v>125</v>
      </c>
    </row>
    <row r="43" spans="1:17" s="30" customFormat="1" ht="25.5">
      <c r="A43" s="41">
        <f t="shared" si="0"/>
        <v>33</v>
      </c>
      <c r="B43" s="39" t="s">
        <v>102</v>
      </c>
      <c r="C43" s="45" t="s">
        <v>123</v>
      </c>
      <c r="D43" s="45" t="s">
        <v>124</v>
      </c>
      <c r="E43" s="44" t="s">
        <v>116</v>
      </c>
      <c r="F43" s="45">
        <v>10</v>
      </c>
      <c r="G43" s="44" t="s">
        <v>227</v>
      </c>
      <c r="H43" s="44">
        <v>0.4</v>
      </c>
      <c r="I43" s="46">
        <v>1</v>
      </c>
      <c r="J43" s="43" t="s">
        <v>125</v>
      </c>
      <c r="K43" s="46" t="s">
        <v>125</v>
      </c>
      <c r="L43" s="46">
        <v>1</v>
      </c>
      <c r="M43" s="43" t="s">
        <v>125</v>
      </c>
      <c r="N43" s="43" t="s">
        <v>125</v>
      </c>
      <c r="O43" s="46" t="s">
        <v>125</v>
      </c>
      <c r="P43" s="46">
        <v>1</v>
      </c>
      <c r="Q43" s="47" t="s">
        <v>125</v>
      </c>
    </row>
    <row r="44" spans="1:17" s="30" customFormat="1" ht="33.75">
      <c r="A44" s="42">
        <f t="shared" si="0"/>
        <v>34</v>
      </c>
      <c r="B44" s="39" t="s">
        <v>102</v>
      </c>
      <c r="C44" s="45" t="s">
        <v>123</v>
      </c>
      <c r="D44" s="45" t="s">
        <v>263</v>
      </c>
      <c r="E44" s="44" t="s">
        <v>177</v>
      </c>
      <c r="F44" s="45">
        <v>10</v>
      </c>
      <c r="G44" s="44" t="s">
        <v>228</v>
      </c>
      <c r="H44" s="44">
        <v>0.4</v>
      </c>
      <c r="I44" s="46">
        <v>1</v>
      </c>
      <c r="J44" s="43" t="s">
        <v>125</v>
      </c>
      <c r="K44" s="46" t="s">
        <v>125</v>
      </c>
      <c r="L44" s="46">
        <v>1</v>
      </c>
      <c r="M44" s="43" t="s">
        <v>125</v>
      </c>
      <c r="N44" s="43" t="s">
        <v>125</v>
      </c>
      <c r="O44" s="46" t="s">
        <v>125</v>
      </c>
      <c r="P44" s="46">
        <v>1</v>
      </c>
      <c r="Q44" s="47" t="s">
        <v>125</v>
      </c>
    </row>
    <row r="45" spans="1:17" s="30" customFormat="1" ht="25.5">
      <c r="A45" s="42">
        <f t="shared" si="0"/>
        <v>35</v>
      </c>
      <c r="B45" s="39" t="s">
        <v>102</v>
      </c>
      <c r="C45" s="45" t="s">
        <v>123</v>
      </c>
      <c r="D45" s="45" t="s">
        <v>263</v>
      </c>
      <c r="E45" s="44" t="s">
        <v>177</v>
      </c>
      <c r="F45" s="45">
        <v>10</v>
      </c>
      <c r="G45" s="44" t="s">
        <v>229</v>
      </c>
      <c r="H45" s="44">
        <v>0.4</v>
      </c>
      <c r="I45" s="46">
        <v>1</v>
      </c>
      <c r="J45" s="43" t="s">
        <v>125</v>
      </c>
      <c r="K45" s="46" t="s">
        <v>125</v>
      </c>
      <c r="L45" s="46">
        <v>1</v>
      </c>
      <c r="M45" s="43" t="s">
        <v>125</v>
      </c>
      <c r="N45" s="43" t="s">
        <v>125</v>
      </c>
      <c r="O45" s="46" t="s">
        <v>125</v>
      </c>
      <c r="P45" s="46">
        <v>1</v>
      </c>
      <c r="Q45" s="47" t="s">
        <v>125</v>
      </c>
    </row>
    <row r="46" spans="1:17" s="30" customFormat="1" ht="25.5">
      <c r="A46" s="42">
        <f t="shared" si="0"/>
        <v>36</v>
      </c>
      <c r="B46" s="39" t="s">
        <v>102</v>
      </c>
      <c r="C46" s="45" t="s">
        <v>123</v>
      </c>
      <c r="D46" s="45" t="s">
        <v>262</v>
      </c>
      <c r="E46" s="44" t="s">
        <v>121</v>
      </c>
      <c r="F46" s="45">
        <v>10</v>
      </c>
      <c r="G46" s="44" t="s">
        <v>230</v>
      </c>
      <c r="H46" s="44">
        <v>0.4</v>
      </c>
      <c r="I46" s="46">
        <v>1</v>
      </c>
      <c r="J46" s="43" t="s">
        <v>125</v>
      </c>
      <c r="K46" s="46" t="s">
        <v>125</v>
      </c>
      <c r="L46" s="46">
        <v>1</v>
      </c>
      <c r="M46" s="43" t="s">
        <v>125</v>
      </c>
      <c r="N46" s="43" t="s">
        <v>125</v>
      </c>
      <c r="O46" s="46" t="s">
        <v>125</v>
      </c>
      <c r="P46" s="46">
        <v>1</v>
      </c>
      <c r="Q46" s="47" t="s">
        <v>125</v>
      </c>
    </row>
    <row r="47" spans="1:17" s="30" customFormat="1" ht="51">
      <c r="A47" s="42">
        <f t="shared" si="0"/>
        <v>37</v>
      </c>
      <c r="B47" s="39" t="s">
        <v>102</v>
      </c>
      <c r="C47" s="45" t="s">
        <v>190</v>
      </c>
      <c r="D47" s="45" t="s">
        <v>265</v>
      </c>
      <c r="E47" s="44" t="s">
        <v>122</v>
      </c>
      <c r="F47" s="45">
        <v>10</v>
      </c>
      <c r="G47" s="44" t="s">
        <v>231</v>
      </c>
      <c r="H47" s="44">
        <v>0.4</v>
      </c>
      <c r="I47" s="46">
        <v>2</v>
      </c>
      <c r="J47" s="43" t="s">
        <v>125</v>
      </c>
      <c r="K47" s="46">
        <v>2</v>
      </c>
      <c r="L47" s="46" t="s">
        <v>125</v>
      </c>
      <c r="M47" s="43" t="s">
        <v>125</v>
      </c>
      <c r="N47" s="43" t="s">
        <v>125</v>
      </c>
      <c r="O47" s="46" t="s">
        <v>125</v>
      </c>
      <c r="P47" s="46">
        <v>2</v>
      </c>
      <c r="Q47" s="47" t="s">
        <v>125</v>
      </c>
    </row>
    <row r="48" spans="1:17" s="30" customFormat="1" ht="51">
      <c r="A48" s="42">
        <f t="shared" si="0"/>
        <v>38</v>
      </c>
      <c r="B48" s="39" t="s">
        <v>102</v>
      </c>
      <c r="C48" s="45" t="s">
        <v>190</v>
      </c>
      <c r="D48" s="45" t="s">
        <v>265</v>
      </c>
      <c r="E48" s="44" t="s">
        <v>122</v>
      </c>
      <c r="F48" s="45">
        <v>10</v>
      </c>
      <c r="G48" s="44" t="s">
        <v>231</v>
      </c>
      <c r="H48" s="44">
        <v>0.4</v>
      </c>
      <c r="I48" s="46">
        <v>2</v>
      </c>
      <c r="J48" s="43" t="s">
        <v>125</v>
      </c>
      <c r="K48" s="46">
        <v>2</v>
      </c>
      <c r="L48" s="46" t="s">
        <v>125</v>
      </c>
      <c r="M48" s="43" t="s">
        <v>125</v>
      </c>
      <c r="N48" s="43" t="s">
        <v>125</v>
      </c>
      <c r="O48" s="46" t="s">
        <v>125</v>
      </c>
      <c r="P48" s="46">
        <v>2</v>
      </c>
      <c r="Q48" s="47" t="s">
        <v>125</v>
      </c>
    </row>
    <row r="49" spans="1:17" s="30" customFormat="1" ht="25.5">
      <c r="A49" s="42">
        <f t="shared" si="0"/>
        <v>39</v>
      </c>
      <c r="B49" s="39" t="s">
        <v>102</v>
      </c>
      <c r="C49" s="45" t="s">
        <v>123</v>
      </c>
      <c r="D49" s="45" t="s">
        <v>262</v>
      </c>
      <c r="E49" s="44" t="s">
        <v>121</v>
      </c>
      <c r="F49" s="45">
        <v>10</v>
      </c>
      <c r="G49" s="44" t="s">
        <v>232</v>
      </c>
      <c r="H49" s="44">
        <v>0.4</v>
      </c>
      <c r="I49" s="46">
        <v>1</v>
      </c>
      <c r="J49" s="43" t="s">
        <v>125</v>
      </c>
      <c r="K49" s="46" t="s">
        <v>125</v>
      </c>
      <c r="L49" s="46">
        <v>1</v>
      </c>
      <c r="M49" s="43" t="s">
        <v>125</v>
      </c>
      <c r="N49" s="43" t="s">
        <v>125</v>
      </c>
      <c r="O49" s="46" t="s">
        <v>125</v>
      </c>
      <c r="P49" s="46">
        <v>1</v>
      </c>
      <c r="Q49" s="47" t="s">
        <v>125</v>
      </c>
    </row>
    <row r="50" spans="1:17" s="30" customFormat="1" ht="25.5">
      <c r="A50" s="42">
        <f t="shared" si="0"/>
        <v>40</v>
      </c>
      <c r="B50" s="39" t="s">
        <v>102</v>
      </c>
      <c r="C50" s="45" t="s">
        <v>123</v>
      </c>
      <c r="D50" s="45" t="s">
        <v>262</v>
      </c>
      <c r="E50" s="44" t="s">
        <v>121</v>
      </c>
      <c r="F50" s="45">
        <v>10</v>
      </c>
      <c r="G50" s="44" t="s">
        <v>233</v>
      </c>
      <c r="H50" s="44">
        <v>0.4</v>
      </c>
      <c r="I50" s="46">
        <v>1</v>
      </c>
      <c r="J50" s="43" t="s">
        <v>125</v>
      </c>
      <c r="K50" s="46" t="s">
        <v>125</v>
      </c>
      <c r="L50" s="46">
        <v>1</v>
      </c>
      <c r="M50" s="43" t="s">
        <v>125</v>
      </c>
      <c r="N50" s="43" t="s">
        <v>125</v>
      </c>
      <c r="O50" s="46" t="s">
        <v>125</v>
      </c>
      <c r="P50" s="46">
        <v>1</v>
      </c>
      <c r="Q50" s="47" t="s">
        <v>125</v>
      </c>
    </row>
    <row r="51" spans="1:17" s="30" customFormat="1" ht="33.75">
      <c r="A51" s="42">
        <f t="shared" si="0"/>
        <v>41</v>
      </c>
      <c r="B51" s="39" t="s">
        <v>102</v>
      </c>
      <c r="C51" s="45" t="s">
        <v>123</v>
      </c>
      <c r="D51" s="45" t="s">
        <v>262</v>
      </c>
      <c r="E51" s="43" t="s">
        <v>121</v>
      </c>
      <c r="F51" s="45">
        <v>10</v>
      </c>
      <c r="G51" s="44" t="s">
        <v>234</v>
      </c>
      <c r="H51" s="44">
        <v>0.4</v>
      </c>
      <c r="I51" s="46">
        <v>1</v>
      </c>
      <c r="J51" s="43" t="s">
        <v>125</v>
      </c>
      <c r="K51" s="46" t="s">
        <v>125</v>
      </c>
      <c r="L51" s="46">
        <v>1</v>
      </c>
      <c r="M51" s="43" t="s">
        <v>125</v>
      </c>
      <c r="N51" s="43" t="s">
        <v>125</v>
      </c>
      <c r="O51" s="46" t="s">
        <v>125</v>
      </c>
      <c r="P51" s="46">
        <v>1</v>
      </c>
      <c r="Q51" s="47" t="s">
        <v>125</v>
      </c>
    </row>
    <row r="52" spans="1:17" s="50" customFormat="1" ht="25.5">
      <c r="A52" s="69">
        <f t="shared" si="0"/>
        <v>42</v>
      </c>
      <c r="B52" s="45" t="s">
        <v>102</v>
      </c>
      <c r="C52" s="45" t="s">
        <v>123</v>
      </c>
      <c r="D52" s="45" t="s">
        <v>272</v>
      </c>
      <c r="E52" s="44" t="s">
        <v>121</v>
      </c>
      <c r="F52" s="45">
        <v>10</v>
      </c>
      <c r="G52" s="44" t="s">
        <v>235</v>
      </c>
      <c r="H52" s="44">
        <v>0.4</v>
      </c>
      <c r="I52" s="46">
        <v>2</v>
      </c>
      <c r="J52" s="43" t="s">
        <v>125</v>
      </c>
      <c r="K52" s="46">
        <v>2</v>
      </c>
      <c r="L52" s="46" t="s">
        <v>125</v>
      </c>
      <c r="M52" s="43" t="s">
        <v>125</v>
      </c>
      <c r="N52" s="43" t="s">
        <v>125</v>
      </c>
      <c r="O52" s="46" t="s">
        <v>125</v>
      </c>
      <c r="P52" s="46">
        <v>2</v>
      </c>
      <c r="Q52" s="47" t="s">
        <v>125</v>
      </c>
    </row>
    <row r="53" spans="1:17" s="30" customFormat="1" ht="25.5">
      <c r="A53" s="42">
        <f t="shared" si="0"/>
        <v>43</v>
      </c>
      <c r="B53" s="39" t="s">
        <v>102</v>
      </c>
      <c r="C53" s="45" t="s">
        <v>123</v>
      </c>
      <c r="D53" s="45" t="s">
        <v>262</v>
      </c>
      <c r="E53" s="44" t="s">
        <v>121</v>
      </c>
      <c r="F53" s="45">
        <v>10</v>
      </c>
      <c r="G53" s="44" t="s">
        <v>236</v>
      </c>
      <c r="H53" s="65">
        <v>0.23</v>
      </c>
      <c r="I53" s="46">
        <v>1</v>
      </c>
      <c r="J53" s="43" t="s">
        <v>125</v>
      </c>
      <c r="K53" s="46" t="s">
        <v>125</v>
      </c>
      <c r="L53" s="46">
        <v>1</v>
      </c>
      <c r="M53" s="43" t="s">
        <v>125</v>
      </c>
      <c r="N53" s="43" t="s">
        <v>125</v>
      </c>
      <c r="O53" s="46" t="s">
        <v>125</v>
      </c>
      <c r="P53" s="46">
        <v>1</v>
      </c>
      <c r="Q53" s="47" t="s">
        <v>125</v>
      </c>
    </row>
    <row r="54" spans="1:17" s="30" customFormat="1" ht="33.75">
      <c r="A54" s="42">
        <f t="shared" si="0"/>
        <v>44</v>
      </c>
      <c r="B54" s="39" t="s">
        <v>102</v>
      </c>
      <c r="C54" s="45" t="s">
        <v>123</v>
      </c>
      <c r="D54" s="68" t="s">
        <v>124</v>
      </c>
      <c r="E54" s="44" t="s">
        <v>184</v>
      </c>
      <c r="F54" s="45">
        <v>10</v>
      </c>
      <c r="G54" s="44" t="s">
        <v>237</v>
      </c>
      <c r="H54" s="65">
        <v>0.4</v>
      </c>
      <c r="I54" s="46">
        <v>1</v>
      </c>
      <c r="J54" s="43" t="s">
        <v>125</v>
      </c>
      <c r="K54" s="46" t="s">
        <v>125</v>
      </c>
      <c r="L54" s="46">
        <v>1</v>
      </c>
      <c r="M54" s="43" t="s">
        <v>125</v>
      </c>
      <c r="N54" s="43" t="s">
        <v>125</v>
      </c>
      <c r="O54" s="46" t="s">
        <v>125</v>
      </c>
      <c r="P54" s="46">
        <v>1</v>
      </c>
      <c r="Q54" s="47" t="s">
        <v>125</v>
      </c>
    </row>
    <row r="55" spans="1:17" s="30" customFormat="1" ht="25.5">
      <c r="A55" s="42">
        <f t="shared" si="0"/>
        <v>45</v>
      </c>
      <c r="B55" s="39" t="s">
        <v>102</v>
      </c>
      <c r="C55" s="45" t="s">
        <v>123</v>
      </c>
      <c r="D55" s="45" t="s">
        <v>262</v>
      </c>
      <c r="E55" s="44" t="s">
        <v>121</v>
      </c>
      <c r="F55" s="45">
        <v>10</v>
      </c>
      <c r="G55" s="44" t="s">
        <v>238</v>
      </c>
      <c r="H55" s="65">
        <v>0.4</v>
      </c>
      <c r="I55" s="46">
        <v>1</v>
      </c>
      <c r="J55" s="43" t="s">
        <v>125</v>
      </c>
      <c r="K55" s="46" t="s">
        <v>125</v>
      </c>
      <c r="L55" s="46">
        <v>1</v>
      </c>
      <c r="M55" s="43" t="s">
        <v>125</v>
      </c>
      <c r="N55" s="43" t="s">
        <v>125</v>
      </c>
      <c r="O55" s="46" t="s">
        <v>125</v>
      </c>
      <c r="P55" s="46">
        <v>1</v>
      </c>
      <c r="Q55" s="47" t="s">
        <v>125</v>
      </c>
    </row>
    <row r="56" spans="1:17" s="30" customFormat="1" ht="25.5">
      <c r="A56" s="42">
        <f t="shared" si="0"/>
        <v>46</v>
      </c>
      <c r="B56" s="39" t="s">
        <v>102</v>
      </c>
      <c r="C56" s="48" t="s">
        <v>126</v>
      </c>
      <c r="D56" s="45" t="s">
        <v>266</v>
      </c>
      <c r="E56" s="44" t="s">
        <v>182</v>
      </c>
      <c r="F56" s="45">
        <v>10</v>
      </c>
      <c r="G56" s="44" t="s">
        <v>239</v>
      </c>
      <c r="H56" s="65">
        <v>0.4</v>
      </c>
      <c r="I56" s="46">
        <v>1</v>
      </c>
      <c r="J56" s="43" t="s">
        <v>125</v>
      </c>
      <c r="K56" s="46" t="s">
        <v>125</v>
      </c>
      <c r="L56" s="46">
        <v>1</v>
      </c>
      <c r="M56" s="43" t="s">
        <v>125</v>
      </c>
      <c r="N56" s="43" t="s">
        <v>125</v>
      </c>
      <c r="O56" s="46" t="s">
        <v>125</v>
      </c>
      <c r="P56" s="46">
        <v>1</v>
      </c>
      <c r="Q56" s="47" t="s">
        <v>125</v>
      </c>
    </row>
    <row r="57" spans="1:17" s="50" customFormat="1" ht="25.5">
      <c r="A57" s="69">
        <f t="shared" si="0"/>
        <v>47</v>
      </c>
      <c r="B57" s="45" t="s">
        <v>102</v>
      </c>
      <c r="C57" s="48" t="s">
        <v>126</v>
      </c>
      <c r="D57" s="45" t="s">
        <v>267</v>
      </c>
      <c r="E57" s="44" t="s">
        <v>240</v>
      </c>
      <c r="F57" s="45">
        <v>10</v>
      </c>
      <c r="G57" s="44" t="s">
        <v>241</v>
      </c>
      <c r="H57" s="44">
        <v>10</v>
      </c>
      <c r="I57" s="46">
        <v>2</v>
      </c>
      <c r="J57" s="43" t="s">
        <v>125</v>
      </c>
      <c r="K57" s="46">
        <v>2</v>
      </c>
      <c r="L57" s="46" t="s">
        <v>125</v>
      </c>
      <c r="M57" s="43" t="s">
        <v>125</v>
      </c>
      <c r="N57" s="43" t="s">
        <v>125</v>
      </c>
      <c r="O57" s="46">
        <v>2</v>
      </c>
      <c r="P57" s="46" t="s">
        <v>125</v>
      </c>
      <c r="Q57" s="47" t="s">
        <v>125</v>
      </c>
    </row>
    <row r="58" spans="1:17" s="30" customFormat="1" ht="25.5">
      <c r="A58" s="42">
        <f t="shared" si="0"/>
        <v>48</v>
      </c>
      <c r="B58" s="39" t="s">
        <v>102</v>
      </c>
      <c r="C58" s="45" t="s">
        <v>123</v>
      </c>
      <c r="D58" s="45" t="s">
        <v>262</v>
      </c>
      <c r="E58" s="44" t="s">
        <v>121</v>
      </c>
      <c r="F58" s="45">
        <v>10</v>
      </c>
      <c r="G58" s="44" t="s">
        <v>242</v>
      </c>
      <c r="H58" s="65">
        <v>0.4</v>
      </c>
      <c r="I58" s="46">
        <v>1</v>
      </c>
      <c r="J58" s="43" t="s">
        <v>125</v>
      </c>
      <c r="K58" s="46" t="s">
        <v>125</v>
      </c>
      <c r="L58" s="46">
        <v>1</v>
      </c>
      <c r="M58" s="43" t="s">
        <v>125</v>
      </c>
      <c r="N58" s="43" t="s">
        <v>125</v>
      </c>
      <c r="O58" s="46" t="s">
        <v>125</v>
      </c>
      <c r="P58" s="46">
        <v>1</v>
      </c>
      <c r="Q58" s="47" t="s">
        <v>125</v>
      </c>
    </row>
    <row r="59" spans="1:17" s="50" customFormat="1" ht="25.5">
      <c r="A59" s="69">
        <f t="shared" si="0"/>
        <v>49</v>
      </c>
      <c r="B59" s="45" t="s">
        <v>102</v>
      </c>
      <c r="C59" s="45" t="s">
        <v>127</v>
      </c>
      <c r="D59" s="45" t="s">
        <v>271</v>
      </c>
      <c r="E59" s="44" t="s">
        <v>185</v>
      </c>
      <c r="F59" s="45">
        <v>6</v>
      </c>
      <c r="G59" s="44" t="s">
        <v>261</v>
      </c>
      <c r="H59" s="44">
        <v>0.4</v>
      </c>
      <c r="I59" s="46">
        <v>2</v>
      </c>
      <c r="J59" s="43" t="s">
        <v>125</v>
      </c>
      <c r="K59" s="46">
        <v>2</v>
      </c>
      <c r="L59" s="46" t="s">
        <v>125</v>
      </c>
      <c r="M59" s="43" t="s">
        <v>125</v>
      </c>
      <c r="N59" s="43" t="s">
        <v>125</v>
      </c>
      <c r="O59" s="46" t="s">
        <v>125</v>
      </c>
      <c r="P59" s="46">
        <v>2</v>
      </c>
      <c r="Q59" s="47" t="s">
        <v>125</v>
      </c>
    </row>
    <row r="60" spans="1:17" s="30" customFormat="1" ht="25.5">
      <c r="A60" s="42">
        <f t="shared" si="0"/>
        <v>50</v>
      </c>
      <c r="B60" s="39" t="s">
        <v>102</v>
      </c>
      <c r="C60" s="45" t="s">
        <v>123</v>
      </c>
      <c r="D60" s="45" t="s">
        <v>221</v>
      </c>
      <c r="E60" s="44" t="s">
        <v>181</v>
      </c>
      <c r="F60" s="45">
        <v>10</v>
      </c>
      <c r="G60" s="44" t="s">
        <v>243</v>
      </c>
      <c r="H60" s="65">
        <v>0.4</v>
      </c>
      <c r="I60" s="46">
        <v>1</v>
      </c>
      <c r="J60" s="43" t="s">
        <v>125</v>
      </c>
      <c r="K60" s="46" t="s">
        <v>125</v>
      </c>
      <c r="L60" s="46">
        <v>1</v>
      </c>
      <c r="M60" s="43" t="s">
        <v>125</v>
      </c>
      <c r="N60" s="43" t="s">
        <v>125</v>
      </c>
      <c r="O60" s="46" t="s">
        <v>125</v>
      </c>
      <c r="P60" s="46">
        <v>1</v>
      </c>
      <c r="Q60" s="47" t="s">
        <v>125</v>
      </c>
    </row>
    <row r="61" spans="1:17" s="30" customFormat="1" ht="33.75">
      <c r="A61" s="42">
        <f t="shared" si="0"/>
        <v>51</v>
      </c>
      <c r="B61" s="39" t="s">
        <v>102</v>
      </c>
      <c r="C61" s="45" t="s">
        <v>123</v>
      </c>
      <c r="D61" s="45" t="s">
        <v>262</v>
      </c>
      <c r="E61" s="44" t="s">
        <v>186</v>
      </c>
      <c r="F61" s="45">
        <v>10</v>
      </c>
      <c r="G61" s="44" t="s">
        <v>244</v>
      </c>
      <c r="H61" s="65">
        <v>0.4</v>
      </c>
      <c r="I61" s="46">
        <v>1</v>
      </c>
      <c r="J61" s="43" t="s">
        <v>125</v>
      </c>
      <c r="K61" s="46" t="s">
        <v>125</v>
      </c>
      <c r="L61" s="46">
        <v>1</v>
      </c>
      <c r="M61" s="43" t="s">
        <v>125</v>
      </c>
      <c r="N61" s="43" t="s">
        <v>125</v>
      </c>
      <c r="O61" s="46" t="s">
        <v>125</v>
      </c>
      <c r="P61" s="46">
        <v>1</v>
      </c>
      <c r="Q61" s="47" t="s">
        <v>125</v>
      </c>
    </row>
    <row r="62" spans="1:17" s="50" customFormat="1" ht="25.5">
      <c r="A62" s="69">
        <f t="shared" si="0"/>
        <v>52</v>
      </c>
      <c r="B62" s="45" t="s">
        <v>102</v>
      </c>
      <c r="C62" s="45" t="s">
        <v>123</v>
      </c>
      <c r="D62" s="45" t="s">
        <v>263</v>
      </c>
      <c r="E62" s="44" t="s">
        <v>117</v>
      </c>
      <c r="F62" s="45">
        <v>10</v>
      </c>
      <c r="G62" s="44" t="s">
        <v>245</v>
      </c>
      <c r="H62" s="44">
        <v>0.4</v>
      </c>
      <c r="I62" s="46">
        <v>1</v>
      </c>
      <c r="J62" s="43" t="s">
        <v>125</v>
      </c>
      <c r="K62" s="46" t="s">
        <v>125</v>
      </c>
      <c r="L62" s="46">
        <v>1</v>
      </c>
      <c r="M62" s="43" t="s">
        <v>125</v>
      </c>
      <c r="N62" s="43" t="s">
        <v>125</v>
      </c>
      <c r="O62" s="46" t="s">
        <v>125</v>
      </c>
      <c r="P62" s="46">
        <v>1</v>
      </c>
      <c r="Q62" s="47" t="s">
        <v>125</v>
      </c>
    </row>
    <row r="63" spans="1:17" s="50" customFormat="1" ht="33.75">
      <c r="A63" s="69">
        <f t="shared" si="0"/>
        <v>53</v>
      </c>
      <c r="B63" s="45" t="s">
        <v>102</v>
      </c>
      <c r="C63" s="45" t="s">
        <v>123</v>
      </c>
      <c r="D63" s="45" t="s">
        <v>263</v>
      </c>
      <c r="E63" s="44" t="s">
        <v>187</v>
      </c>
      <c r="F63" s="45">
        <v>10</v>
      </c>
      <c r="G63" s="44" t="s">
        <v>246</v>
      </c>
      <c r="H63" s="44">
        <v>0.4</v>
      </c>
      <c r="I63" s="46">
        <v>1</v>
      </c>
      <c r="J63" s="43" t="s">
        <v>125</v>
      </c>
      <c r="K63" s="46" t="s">
        <v>125</v>
      </c>
      <c r="L63" s="46">
        <v>1</v>
      </c>
      <c r="M63" s="43" t="s">
        <v>125</v>
      </c>
      <c r="N63" s="43" t="s">
        <v>125</v>
      </c>
      <c r="O63" s="46" t="s">
        <v>125</v>
      </c>
      <c r="P63" s="46">
        <v>1</v>
      </c>
      <c r="Q63" s="47" t="s">
        <v>125</v>
      </c>
    </row>
    <row r="64" spans="1:17" s="50" customFormat="1" ht="33.75">
      <c r="A64" s="69">
        <f t="shared" si="0"/>
        <v>54</v>
      </c>
      <c r="B64" s="45" t="s">
        <v>102</v>
      </c>
      <c r="C64" s="48" t="s">
        <v>126</v>
      </c>
      <c r="D64" s="45" t="s">
        <v>268</v>
      </c>
      <c r="E64" s="44" t="s">
        <v>188</v>
      </c>
      <c r="F64" s="45">
        <v>10</v>
      </c>
      <c r="G64" s="44" t="s">
        <v>247</v>
      </c>
      <c r="H64" s="44">
        <v>0.4</v>
      </c>
      <c r="I64" s="46">
        <v>1</v>
      </c>
      <c r="J64" s="43" t="s">
        <v>125</v>
      </c>
      <c r="K64" s="46" t="s">
        <v>125</v>
      </c>
      <c r="L64" s="46">
        <v>1</v>
      </c>
      <c r="M64" s="43" t="s">
        <v>125</v>
      </c>
      <c r="N64" s="43" t="s">
        <v>125</v>
      </c>
      <c r="O64" s="46" t="s">
        <v>125</v>
      </c>
      <c r="P64" s="46">
        <v>1</v>
      </c>
      <c r="Q64" s="47" t="s">
        <v>125</v>
      </c>
    </row>
    <row r="65" spans="1:17" s="50" customFormat="1" ht="25.5">
      <c r="A65" s="69">
        <f>A64+1</f>
        <v>55</v>
      </c>
      <c r="B65" s="45" t="s">
        <v>102</v>
      </c>
      <c r="C65" s="45" t="s">
        <v>127</v>
      </c>
      <c r="D65" s="45" t="s">
        <v>269</v>
      </c>
      <c r="E65" s="44" t="s">
        <v>120</v>
      </c>
      <c r="F65" s="45">
        <v>6</v>
      </c>
      <c r="G65" s="44" t="s">
        <v>248</v>
      </c>
      <c r="H65" s="44">
        <v>0.4</v>
      </c>
      <c r="I65" s="46">
        <v>1</v>
      </c>
      <c r="J65" s="43" t="s">
        <v>125</v>
      </c>
      <c r="K65" s="46" t="s">
        <v>125</v>
      </c>
      <c r="L65" s="46">
        <v>1</v>
      </c>
      <c r="M65" s="43" t="s">
        <v>125</v>
      </c>
      <c r="N65" s="43" t="s">
        <v>125</v>
      </c>
      <c r="O65" s="46" t="s">
        <v>125</v>
      </c>
      <c r="P65" s="46">
        <v>1</v>
      </c>
      <c r="Q65" s="47" t="s">
        <v>125</v>
      </c>
    </row>
    <row r="66" spans="1:17" s="30" customFormat="1" ht="25.5">
      <c r="A66" s="42">
        <f t="shared" si="0"/>
        <v>56</v>
      </c>
      <c r="B66" s="39" t="s">
        <v>102</v>
      </c>
      <c r="C66" s="45" t="s">
        <v>123</v>
      </c>
      <c r="D66" s="45" t="s">
        <v>262</v>
      </c>
      <c r="E66" s="44" t="s">
        <v>118</v>
      </c>
      <c r="F66" s="45">
        <v>10</v>
      </c>
      <c r="G66" s="44" t="s">
        <v>249</v>
      </c>
      <c r="H66" s="65">
        <v>0.4</v>
      </c>
      <c r="I66" s="46">
        <v>1</v>
      </c>
      <c r="J66" s="43" t="s">
        <v>125</v>
      </c>
      <c r="K66" s="46" t="s">
        <v>125</v>
      </c>
      <c r="L66" s="46">
        <v>1</v>
      </c>
      <c r="M66" s="43" t="s">
        <v>125</v>
      </c>
      <c r="N66" s="43" t="s">
        <v>125</v>
      </c>
      <c r="O66" s="46" t="s">
        <v>125</v>
      </c>
      <c r="P66" s="46">
        <v>1</v>
      </c>
      <c r="Q66" s="47" t="s">
        <v>125</v>
      </c>
    </row>
    <row r="67" spans="1:17" s="50" customFormat="1" ht="33.75">
      <c r="A67" s="69">
        <f t="shared" si="0"/>
        <v>57</v>
      </c>
      <c r="B67" s="45" t="s">
        <v>102</v>
      </c>
      <c r="C67" s="45" t="s">
        <v>126</v>
      </c>
      <c r="D67" s="45" t="s">
        <v>270</v>
      </c>
      <c r="E67" s="43" t="s">
        <v>189</v>
      </c>
      <c r="F67" s="45">
        <v>10</v>
      </c>
      <c r="G67" s="43" t="s">
        <v>250</v>
      </c>
      <c r="H67" s="44">
        <v>0.4</v>
      </c>
      <c r="I67" s="46">
        <v>1</v>
      </c>
      <c r="J67" s="43" t="s">
        <v>125</v>
      </c>
      <c r="K67" s="46" t="s">
        <v>125</v>
      </c>
      <c r="L67" s="46">
        <v>1</v>
      </c>
      <c r="M67" s="43" t="s">
        <v>125</v>
      </c>
      <c r="N67" s="43" t="s">
        <v>125</v>
      </c>
      <c r="O67" s="46" t="s">
        <v>125</v>
      </c>
      <c r="P67" s="46">
        <v>1</v>
      </c>
      <c r="Q67" s="47" t="s">
        <v>125</v>
      </c>
    </row>
    <row r="68" spans="1:17" s="50" customFormat="1" ht="25.5">
      <c r="A68" s="69">
        <f t="shared" si="0"/>
        <v>58</v>
      </c>
      <c r="B68" s="45" t="s">
        <v>102</v>
      </c>
      <c r="C68" s="45" t="s">
        <v>123</v>
      </c>
      <c r="D68" s="45" t="s">
        <v>262</v>
      </c>
      <c r="E68" s="44" t="s">
        <v>121</v>
      </c>
      <c r="F68" s="45">
        <v>10</v>
      </c>
      <c r="G68" s="44" t="s">
        <v>252</v>
      </c>
      <c r="H68" s="44">
        <v>0.4</v>
      </c>
      <c r="I68" s="46">
        <v>1</v>
      </c>
      <c r="J68" s="43" t="s">
        <v>125</v>
      </c>
      <c r="K68" s="46" t="s">
        <v>125</v>
      </c>
      <c r="L68" s="46">
        <v>1</v>
      </c>
      <c r="M68" s="43" t="s">
        <v>125</v>
      </c>
      <c r="N68" s="43" t="s">
        <v>125</v>
      </c>
      <c r="O68" s="46" t="s">
        <v>125</v>
      </c>
      <c r="P68" s="46">
        <v>1</v>
      </c>
      <c r="Q68" s="47" t="s">
        <v>125</v>
      </c>
    </row>
    <row r="69" spans="1:17" s="30" customFormat="1" ht="25.5">
      <c r="A69" s="42">
        <f t="shared" si="0"/>
        <v>59</v>
      </c>
      <c r="B69" s="39" t="s">
        <v>102</v>
      </c>
      <c r="C69" s="45" t="s">
        <v>123</v>
      </c>
      <c r="D69" s="45" t="s">
        <v>262</v>
      </c>
      <c r="E69" s="44" t="s">
        <v>121</v>
      </c>
      <c r="F69" s="45">
        <v>10</v>
      </c>
      <c r="G69" s="44" t="s">
        <v>251</v>
      </c>
      <c r="H69" s="65">
        <v>0.23</v>
      </c>
      <c r="I69" s="46">
        <v>1</v>
      </c>
      <c r="J69" s="43" t="s">
        <v>125</v>
      </c>
      <c r="K69" s="46" t="s">
        <v>125</v>
      </c>
      <c r="L69" s="46">
        <v>1</v>
      </c>
      <c r="M69" s="43" t="s">
        <v>125</v>
      </c>
      <c r="N69" s="43" t="s">
        <v>125</v>
      </c>
      <c r="O69" s="46" t="s">
        <v>125</v>
      </c>
      <c r="P69" s="46">
        <v>1</v>
      </c>
      <c r="Q69" s="47" t="s">
        <v>125</v>
      </c>
    </row>
    <row r="70" spans="1:17" s="50" customFormat="1" ht="33.75">
      <c r="A70" s="69">
        <f t="shared" si="0"/>
        <v>60</v>
      </c>
      <c r="B70" s="45" t="s">
        <v>102</v>
      </c>
      <c r="C70" s="45" t="s">
        <v>123</v>
      </c>
      <c r="D70" s="45" t="s">
        <v>124</v>
      </c>
      <c r="E70" s="44" t="s">
        <v>116</v>
      </c>
      <c r="F70" s="45">
        <v>10</v>
      </c>
      <c r="G70" s="44" t="s">
        <v>253</v>
      </c>
      <c r="H70" s="44">
        <v>0.4</v>
      </c>
      <c r="I70" s="46">
        <v>1</v>
      </c>
      <c r="J70" s="43" t="s">
        <v>125</v>
      </c>
      <c r="K70" s="46" t="s">
        <v>125</v>
      </c>
      <c r="L70" s="46">
        <v>1</v>
      </c>
      <c r="M70" s="43" t="s">
        <v>125</v>
      </c>
      <c r="N70" s="43" t="s">
        <v>125</v>
      </c>
      <c r="O70" s="46" t="s">
        <v>125</v>
      </c>
      <c r="P70" s="46">
        <v>1</v>
      </c>
      <c r="Q70" s="47" t="s">
        <v>125</v>
      </c>
    </row>
    <row r="71" spans="1:17" s="50" customFormat="1" ht="25.5">
      <c r="A71" s="69">
        <f t="shared" si="0"/>
        <v>61</v>
      </c>
      <c r="B71" s="45" t="s">
        <v>102</v>
      </c>
      <c r="C71" s="45" t="s">
        <v>123</v>
      </c>
      <c r="D71" s="45" t="s">
        <v>263</v>
      </c>
      <c r="E71" s="44" t="s">
        <v>177</v>
      </c>
      <c r="F71" s="45">
        <v>10</v>
      </c>
      <c r="G71" s="44" t="s">
        <v>254</v>
      </c>
      <c r="H71" s="44">
        <v>0.4</v>
      </c>
      <c r="I71" s="46">
        <v>1</v>
      </c>
      <c r="J71" s="43" t="s">
        <v>125</v>
      </c>
      <c r="K71" s="46" t="s">
        <v>125</v>
      </c>
      <c r="L71" s="46">
        <v>1</v>
      </c>
      <c r="M71" s="43" t="s">
        <v>125</v>
      </c>
      <c r="N71" s="43" t="s">
        <v>125</v>
      </c>
      <c r="O71" s="46" t="s">
        <v>125</v>
      </c>
      <c r="P71" s="46">
        <v>1</v>
      </c>
      <c r="Q71" s="47" t="s">
        <v>125</v>
      </c>
    </row>
    <row r="72" spans="1:17" s="50" customFormat="1" ht="25.5">
      <c r="A72" s="69">
        <f t="shared" si="0"/>
        <v>62</v>
      </c>
      <c r="B72" s="45" t="s">
        <v>102</v>
      </c>
      <c r="C72" s="45" t="s">
        <v>123</v>
      </c>
      <c r="D72" s="45" t="s">
        <v>263</v>
      </c>
      <c r="E72" s="44" t="s">
        <v>121</v>
      </c>
      <c r="F72" s="45">
        <v>10</v>
      </c>
      <c r="G72" s="44" t="s">
        <v>255</v>
      </c>
      <c r="H72" s="44">
        <v>0.4</v>
      </c>
      <c r="I72" s="46">
        <v>1</v>
      </c>
      <c r="J72" s="43" t="s">
        <v>125</v>
      </c>
      <c r="K72" s="46" t="s">
        <v>125</v>
      </c>
      <c r="L72" s="46">
        <v>1</v>
      </c>
      <c r="M72" s="43" t="s">
        <v>125</v>
      </c>
      <c r="N72" s="43" t="s">
        <v>125</v>
      </c>
      <c r="O72" s="46" t="s">
        <v>125</v>
      </c>
      <c r="P72" s="46">
        <v>1</v>
      </c>
      <c r="Q72" s="47" t="s">
        <v>125</v>
      </c>
    </row>
    <row r="73" spans="1:17" s="50" customFormat="1" ht="33.75">
      <c r="A73" s="69">
        <f t="shared" si="0"/>
        <v>63</v>
      </c>
      <c r="B73" s="45" t="s">
        <v>102</v>
      </c>
      <c r="C73" s="45" t="s">
        <v>123</v>
      </c>
      <c r="D73" s="45" t="s">
        <v>221</v>
      </c>
      <c r="E73" s="44" t="s">
        <v>175</v>
      </c>
      <c r="F73" s="45">
        <v>10</v>
      </c>
      <c r="G73" s="44" t="s">
        <v>256</v>
      </c>
      <c r="H73" s="44">
        <v>0.4</v>
      </c>
      <c r="I73" s="46">
        <v>1</v>
      </c>
      <c r="J73" s="43" t="s">
        <v>125</v>
      </c>
      <c r="K73" s="46" t="s">
        <v>125</v>
      </c>
      <c r="L73" s="46">
        <v>1</v>
      </c>
      <c r="M73" s="43" t="s">
        <v>125</v>
      </c>
      <c r="N73" s="43" t="s">
        <v>125</v>
      </c>
      <c r="O73" s="46" t="s">
        <v>125</v>
      </c>
      <c r="P73" s="46">
        <v>1</v>
      </c>
      <c r="Q73" s="47" t="s">
        <v>125</v>
      </c>
    </row>
    <row r="74" spans="1:17" s="30" customFormat="1" ht="25.5">
      <c r="A74" s="69">
        <f t="shared" si="0"/>
        <v>64</v>
      </c>
      <c r="B74" s="45" t="s">
        <v>102</v>
      </c>
      <c r="C74" s="45" t="s">
        <v>123</v>
      </c>
      <c r="D74" s="45" t="s">
        <v>263</v>
      </c>
      <c r="E74" s="44" t="s">
        <v>177</v>
      </c>
      <c r="F74" s="45">
        <v>10</v>
      </c>
      <c r="G74" s="44" t="s">
        <v>258</v>
      </c>
      <c r="H74" s="44">
        <v>0.4</v>
      </c>
      <c r="I74" s="46">
        <v>1</v>
      </c>
      <c r="J74" s="43" t="s">
        <v>125</v>
      </c>
      <c r="K74" s="46" t="s">
        <v>125</v>
      </c>
      <c r="L74" s="46">
        <v>1</v>
      </c>
      <c r="M74" s="43" t="s">
        <v>125</v>
      </c>
      <c r="N74" s="43" t="s">
        <v>125</v>
      </c>
      <c r="O74" s="46" t="s">
        <v>125</v>
      </c>
      <c r="P74" s="46">
        <v>1</v>
      </c>
      <c r="Q74" s="47" t="s">
        <v>125</v>
      </c>
    </row>
    <row r="75" spans="1:17" s="30" customFormat="1" ht="25.5">
      <c r="A75" s="69">
        <f t="shared" si="0"/>
        <v>65</v>
      </c>
      <c r="B75" s="45" t="s">
        <v>102</v>
      </c>
      <c r="C75" s="45" t="s">
        <v>123</v>
      </c>
      <c r="D75" s="45" t="s">
        <v>262</v>
      </c>
      <c r="E75" s="44" t="s">
        <v>121</v>
      </c>
      <c r="F75" s="45">
        <v>10</v>
      </c>
      <c r="G75" s="44" t="s">
        <v>259</v>
      </c>
      <c r="H75" s="44">
        <v>0.4</v>
      </c>
      <c r="I75" s="46">
        <v>1</v>
      </c>
      <c r="J75" s="43" t="s">
        <v>125</v>
      </c>
      <c r="K75" s="46" t="s">
        <v>125</v>
      </c>
      <c r="L75" s="46">
        <v>1</v>
      </c>
      <c r="M75" s="43" t="s">
        <v>125</v>
      </c>
      <c r="N75" s="43" t="s">
        <v>125</v>
      </c>
      <c r="O75" s="46" t="s">
        <v>125</v>
      </c>
      <c r="P75" s="46">
        <v>1</v>
      </c>
      <c r="Q75" s="47" t="s">
        <v>125</v>
      </c>
    </row>
    <row r="76" spans="1:17" s="30" customFormat="1" ht="49.5" customHeight="1">
      <c r="A76" s="69"/>
      <c r="B76" s="45"/>
      <c r="C76" s="45"/>
      <c r="D76" s="45"/>
      <c r="E76" s="43"/>
      <c r="F76" s="45"/>
      <c r="G76" s="43"/>
      <c r="H76" s="43"/>
      <c r="I76" s="46"/>
      <c r="J76" s="43"/>
      <c r="K76" s="46"/>
      <c r="L76" s="46"/>
      <c r="M76" s="43"/>
      <c r="N76" s="43"/>
      <c r="O76" s="46"/>
      <c r="P76" s="46"/>
      <c r="Q76" s="47"/>
    </row>
    <row r="77" spans="1:17" s="50" customFormat="1" ht="12.75">
      <c r="A77" s="160" t="s">
        <v>128</v>
      </c>
      <c r="B77" s="161"/>
      <c r="C77" s="161"/>
      <c r="D77" s="161"/>
      <c r="E77" s="161"/>
      <c r="F77" s="161"/>
      <c r="G77" s="161"/>
      <c r="H77" s="162"/>
      <c r="I77" s="51">
        <f>SUM(I11:I76)</f>
        <v>70</v>
      </c>
      <c r="J77" s="46"/>
      <c r="K77" s="46">
        <f>SUM(K11:K76)</f>
        <v>10</v>
      </c>
      <c r="L77" s="44">
        <f>SUM(L11:L76)</f>
        <v>60</v>
      </c>
      <c r="M77" s="44"/>
      <c r="N77" s="46"/>
      <c r="O77" s="46">
        <f>SUM(O11:O76)</f>
        <v>2</v>
      </c>
      <c r="P77" s="46">
        <f>SUM(P11:P76)</f>
        <v>68</v>
      </c>
      <c r="Q77" s="46"/>
    </row>
    <row r="78" spans="1:14" s="1" customFormat="1" ht="43.5" customHeight="1">
      <c r="A78" s="70"/>
      <c r="B78" s="71"/>
      <c r="C78" s="163" t="s">
        <v>103</v>
      </c>
      <c r="D78" s="163"/>
      <c r="E78" s="163"/>
      <c r="F78" s="163" t="s">
        <v>113</v>
      </c>
      <c r="G78" s="163"/>
      <c r="H78" s="163"/>
      <c r="I78" s="163"/>
      <c r="J78" s="163"/>
      <c r="K78" s="164"/>
      <c r="L78" s="164"/>
      <c r="M78" s="164"/>
      <c r="N78" s="164"/>
    </row>
    <row r="79" spans="1:14" s="4" customFormat="1" ht="13.5" customHeight="1">
      <c r="A79" s="67"/>
      <c r="B79" s="70"/>
      <c r="C79" s="154" t="s">
        <v>0</v>
      </c>
      <c r="D79" s="154"/>
      <c r="E79" s="154"/>
      <c r="F79" s="154" t="s">
        <v>114</v>
      </c>
      <c r="G79" s="154"/>
      <c r="H79" s="154"/>
      <c r="I79" s="154"/>
      <c r="J79" s="154"/>
      <c r="K79" s="130"/>
      <c r="L79" s="130"/>
      <c r="M79" s="130"/>
      <c r="N79" s="130"/>
    </row>
    <row r="80" spans="1:10" ht="12.75" customHeight="1">
      <c r="A80" s="67"/>
      <c r="B80" s="67"/>
      <c r="C80" s="67"/>
      <c r="H80" s="67"/>
      <c r="I80" s="67"/>
      <c r="J80" s="67"/>
    </row>
    <row r="81" spans="1:10" ht="12.75" customHeight="1">
      <c r="A81" s="72" t="s">
        <v>81</v>
      </c>
      <c r="B81" s="67"/>
      <c r="C81" s="67"/>
      <c r="H81" s="67"/>
      <c r="I81" s="67"/>
      <c r="J81" s="67"/>
    </row>
    <row r="82" spans="1:10" ht="12.75" customHeight="1">
      <c r="A82" s="67"/>
      <c r="B82" s="67"/>
      <c r="C82" s="67"/>
      <c r="H82" s="67"/>
      <c r="I82" s="67"/>
      <c r="J82" s="67"/>
    </row>
  </sheetData>
  <sheetProtection/>
  <mergeCells count="25">
    <mergeCell ref="A77:H77"/>
    <mergeCell ref="C78:E78"/>
    <mergeCell ref="F78:J78"/>
    <mergeCell ref="K78:N78"/>
    <mergeCell ref="C79:E79"/>
    <mergeCell ref="F79:J79"/>
    <mergeCell ref="K79:N79"/>
    <mergeCell ref="A3:M3"/>
    <mergeCell ref="D4:N4"/>
    <mergeCell ref="D5:N5"/>
    <mergeCell ref="A7:A9"/>
    <mergeCell ref="B7:B9"/>
    <mergeCell ref="C7:C9"/>
    <mergeCell ref="M8:P8"/>
    <mergeCell ref="E8:E9"/>
    <mergeCell ref="F8:F9"/>
    <mergeCell ref="D7:D9"/>
    <mergeCell ref="E7:F7"/>
    <mergeCell ref="G7:H7"/>
    <mergeCell ref="I7:Q7"/>
    <mergeCell ref="G8:G9"/>
    <mergeCell ref="H8:H9"/>
    <mergeCell ref="I8:I9"/>
    <mergeCell ref="J8:L8"/>
    <mergeCell ref="Q8:Q9"/>
  </mergeCells>
  <printOptions/>
  <pageMargins left="0.7874015748031497" right="0.7874015748031497" top="0.7874015748031497" bottom="0.3937007874015748" header="0.1968503937007874" footer="0.1968503937007874"/>
  <pageSetup fitToHeight="0" fitToWidth="1" horizontalDpi="600" verticalDpi="600" orientation="landscape" paperSize="8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4"/>
  <sheetViews>
    <sheetView view="pageBreakPreview" zoomScaleSheetLayoutView="100" workbookViewId="0" topLeftCell="A7">
      <selection activeCell="C9" sqref="C9"/>
    </sheetView>
  </sheetViews>
  <sheetFormatPr defaultColWidth="0.875" defaultRowHeight="12.75"/>
  <cols>
    <col min="1" max="1" width="5.25390625" style="15" customWidth="1"/>
    <col min="2" max="2" width="34.875" style="15" customWidth="1"/>
    <col min="3" max="3" width="46.00390625" style="15" customWidth="1"/>
    <col min="4" max="4" width="82.25390625" style="15" customWidth="1"/>
    <col min="5" max="16384" width="0.875" style="15" customWidth="1"/>
  </cols>
  <sheetData>
    <row r="1" s="1" customFormat="1" ht="15.75"/>
    <row r="2" s="1" customFormat="1" ht="15.75"/>
    <row r="3" spans="1:3" s="1" customFormat="1" ht="63" customHeight="1">
      <c r="A3" s="107" t="s">
        <v>289</v>
      </c>
      <c r="B3" s="107"/>
      <c r="C3" s="107"/>
    </row>
    <row r="4" s="1" customFormat="1" ht="15.75" customHeight="1"/>
    <row r="5" spans="1:3" s="1" customFormat="1" ht="15.75">
      <c r="A5" s="116" t="s">
        <v>102</v>
      </c>
      <c r="B5" s="108"/>
      <c r="C5" s="108"/>
    </row>
    <row r="6" spans="1:3" s="1" customFormat="1" ht="13.5" customHeight="1">
      <c r="A6" s="109" t="s">
        <v>33</v>
      </c>
      <c r="B6" s="109"/>
      <c r="C6" s="109"/>
    </row>
    <row r="7" ht="13.5" customHeight="1"/>
    <row r="8" spans="1:3" s="16" customFormat="1" ht="30.75" customHeight="1">
      <c r="A8" s="28" t="s">
        <v>40</v>
      </c>
      <c r="B8" s="28" t="s">
        <v>41</v>
      </c>
      <c r="C8" s="32" t="s">
        <v>42</v>
      </c>
    </row>
    <row r="9" spans="1:4" s="17" customFormat="1" ht="77.25" customHeight="1">
      <c r="A9" s="21">
        <v>1</v>
      </c>
      <c r="B9" s="22" t="s">
        <v>43</v>
      </c>
      <c r="C9" s="33">
        <v>2376</v>
      </c>
      <c r="D9" s="24" t="s">
        <v>60</v>
      </c>
    </row>
    <row r="10" spans="1:4" s="17" customFormat="1" ht="30" customHeight="1">
      <c r="A10" s="21" t="s">
        <v>44</v>
      </c>
      <c r="B10" s="23" t="s">
        <v>45</v>
      </c>
      <c r="C10" s="33">
        <v>0</v>
      </c>
      <c r="D10" s="24" t="s">
        <v>60</v>
      </c>
    </row>
    <row r="11" spans="1:4" s="17" customFormat="1" ht="30.75" customHeight="1">
      <c r="A11" s="21" t="s">
        <v>46</v>
      </c>
      <c r="B11" s="23" t="s">
        <v>47</v>
      </c>
      <c r="C11" s="34">
        <v>0</v>
      </c>
      <c r="D11" s="25" t="s">
        <v>60</v>
      </c>
    </row>
    <row r="12" spans="1:4" s="17" customFormat="1" ht="30.75" customHeight="1">
      <c r="A12" s="21" t="s">
        <v>48</v>
      </c>
      <c r="B12" s="23" t="s">
        <v>49</v>
      </c>
      <c r="C12" s="34">
        <v>532</v>
      </c>
      <c r="D12" s="25" t="s">
        <v>60</v>
      </c>
    </row>
    <row r="13" spans="1:4" s="17" customFormat="1" ht="30.75" customHeight="1">
      <c r="A13" s="21" t="s">
        <v>50</v>
      </c>
      <c r="B13" s="23" t="s">
        <v>51</v>
      </c>
      <c r="C13" s="34">
        <v>1844</v>
      </c>
      <c r="D13" s="25" t="s">
        <v>60</v>
      </c>
    </row>
    <row r="14" spans="1:4" s="17" customFormat="1" ht="80.25" customHeight="1">
      <c r="A14" s="21" t="s">
        <v>52</v>
      </c>
      <c r="B14" s="23" t="s">
        <v>53</v>
      </c>
      <c r="C14" s="54">
        <f>'форма 8.1 стр.2'!AC27/'форма 8.3 '!C9</f>
        <v>0.05683291245791246</v>
      </c>
      <c r="D14" s="24" t="s">
        <v>61</v>
      </c>
    </row>
    <row r="15" spans="1:4" s="17" customFormat="1" ht="73.5" customHeight="1">
      <c r="A15" s="21" t="s">
        <v>54</v>
      </c>
      <c r="B15" s="23" t="s">
        <v>55</v>
      </c>
      <c r="C15" s="55">
        <f>'форма 8.1 стр.2'!AD27/'форма 8.3 '!C9</f>
        <v>0.04755892255892256</v>
      </c>
      <c r="D15" s="24" t="s">
        <v>129</v>
      </c>
    </row>
    <row r="16" spans="1:4" s="17" customFormat="1" ht="74.25" customHeight="1">
      <c r="A16" s="21" t="s">
        <v>56</v>
      </c>
      <c r="B16" s="23" t="s">
        <v>57</v>
      </c>
      <c r="C16" s="52" t="s">
        <v>125</v>
      </c>
      <c r="D16" s="24" t="s">
        <v>62</v>
      </c>
    </row>
    <row r="17" spans="1:4" s="17" customFormat="1" ht="73.5" customHeight="1">
      <c r="A17" s="26" t="s">
        <v>58</v>
      </c>
      <c r="B17" s="27" t="s">
        <v>59</v>
      </c>
      <c r="C17" s="53" t="s">
        <v>125</v>
      </c>
      <c r="D17" s="24" t="s">
        <v>63</v>
      </c>
    </row>
    <row r="18" spans="1:3" s="17" customFormat="1" ht="16.5" customHeight="1">
      <c r="A18" s="18"/>
      <c r="B18" s="19"/>
      <c r="C18" s="20"/>
    </row>
    <row r="19" spans="1:3" s="1" customFormat="1" ht="37.5" customHeight="1">
      <c r="A19" s="108" t="s">
        <v>106</v>
      </c>
      <c r="B19" s="108"/>
      <c r="C19" s="14" t="s">
        <v>107</v>
      </c>
    </row>
    <row r="20" spans="1:3" s="4" customFormat="1" ht="13.5" customHeight="1">
      <c r="A20" s="109" t="s">
        <v>0</v>
      </c>
      <c r="B20" s="109"/>
      <c r="C20" s="7" t="s">
        <v>108</v>
      </c>
    </row>
    <row r="21" ht="3" customHeight="1"/>
    <row r="23" spans="2:3" ht="47.25" customHeight="1">
      <c r="B23" s="165" t="s">
        <v>83</v>
      </c>
      <c r="C23" s="165"/>
    </row>
    <row r="24" spans="2:8" ht="31.5" customHeight="1">
      <c r="B24" s="165" t="s">
        <v>84</v>
      </c>
      <c r="C24" s="165"/>
      <c r="D24" s="165"/>
      <c r="E24" s="165"/>
      <c r="F24" s="165"/>
      <c r="G24" s="165"/>
      <c r="H24" s="30"/>
    </row>
  </sheetData>
  <sheetProtection/>
  <mergeCells count="9">
    <mergeCell ref="B24:C24"/>
    <mergeCell ref="D24:E24"/>
    <mergeCell ref="F24:G24"/>
    <mergeCell ref="A20:B20"/>
    <mergeCell ref="A19:B19"/>
    <mergeCell ref="A3:C3"/>
    <mergeCell ref="A5:C5"/>
    <mergeCell ref="A6:C6"/>
    <mergeCell ref="B23:C23"/>
  </mergeCells>
  <printOptions/>
  <pageMargins left="0.984251968503937" right="0.5118110236220472" top="0.5905511811023623" bottom="0.3937007874015748" header="0.1968503937007874" footer="0.1968503937007874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123</cp:lastModifiedBy>
  <cp:lastPrinted>2022-03-15T13:48:29Z</cp:lastPrinted>
  <dcterms:created xsi:type="dcterms:W3CDTF">2011-01-11T10:25:48Z</dcterms:created>
  <dcterms:modified xsi:type="dcterms:W3CDTF">2022-03-15T13:55:20Z</dcterms:modified>
  <cp:category/>
  <cp:version/>
  <cp:contentType/>
  <cp:contentStatus/>
</cp:coreProperties>
</file>